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Skidata\5100001171428\"/>
    </mc:Choice>
  </mc:AlternateContent>
  <xr:revisionPtr revIDLastSave="0" documentId="8_{8ED52265-A075-48EE-BADB-0C454C021685}" xr6:coauthVersionLast="47" xr6:coauthVersionMax="47" xr10:uidLastSave="{00000000-0000-0000-0000-000000000000}"/>
  <bookViews>
    <workbookView xWindow="1905" yWindow="1905" windowWidth="18000" windowHeight="9360" xr2:uid="{00000000-000D-0000-FFFF-FFFF00000000}"/>
  </bookViews>
  <sheets>
    <sheet name="View" sheetId="1" r:id="rId1"/>
    <sheet name="Pressure" sheetId="2" r:id="rId2"/>
    <sheet name="Chamber" sheetId="3" r:id="rId3"/>
    <sheet name="Front" sheetId="6" r:id="rId4"/>
    <sheet name="Back" sheetId="5" r:id="rId5"/>
    <sheet name="Flex" sheetId="4" r:id="rId6"/>
    <sheet name="Vectors" sheetId="7" r:id="rId7"/>
  </sheets>
  <definedNames>
    <definedName name="_xlnm.Print_Area" localSheetId="0">View!$A$1:$AE$58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0" i="4" l="1"/>
  <c r="L290" i="4"/>
  <c r="K290" i="4"/>
  <c r="J290" i="4"/>
  <c r="I290" i="4"/>
  <c r="H290" i="4"/>
  <c r="G290" i="4"/>
  <c r="F290" i="4"/>
  <c r="E290" i="4"/>
  <c r="M289" i="4"/>
  <c r="L289" i="4"/>
  <c r="K289" i="4"/>
  <c r="J289" i="4"/>
  <c r="I289" i="4"/>
  <c r="H289" i="4"/>
  <c r="G289" i="4"/>
  <c r="F289" i="4"/>
  <c r="E289" i="4"/>
  <c r="M288" i="4"/>
  <c r="L288" i="4"/>
  <c r="K288" i="4"/>
  <c r="J288" i="4"/>
  <c r="I288" i="4"/>
  <c r="H288" i="4"/>
  <c r="G288" i="4"/>
  <c r="F288" i="4"/>
  <c r="E288" i="4"/>
  <c r="M287" i="4"/>
  <c r="L287" i="4"/>
  <c r="K287" i="4"/>
  <c r="J287" i="4"/>
  <c r="I287" i="4"/>
  <c r="H287" i="4"/>
  <c r="G287" i="4"/>
  <c r="F287" i="4"/>
  <c r="E287" i="4"/>
  <c r="M286" i="4"/>
  <c r="L286" i="4"/>
  <c r="K286" i="4"/>
  <c r="J286" i="4"/>
  <c r="I286" i="4"/>
  <c r="H286" i="4"/>
  <c r="G286" i="4"/>
  <c r="F286" i="4"/>
  <c r="E286" i="4"/>
  <c r="M285" i="4"/>
  <c r="L285" i="4"/>
  <c r="K285" i="4"/>
  <c r="J285" i="4"/>
  <c r="I285" i="4"/>
  <c r="H285" i="4"/>
  <c r="G285" i="4"/>
  <c r="F285" i="4"/>
  <c r="E285" i="4"/>
  <c r="M284" i="4"/>
  <c r="L284" i="4"/>
  <c r="K284" i="4"/>
  <c r="J284" i="4"/>
  <c r="I284" i="4"/>
  <c r="H284" i="4"/>
  <c r="G284" i="4"/>
  <c r="F284" i="4"/>
  <c r="E284" i="4"/>
  <c r="M283" i="4"/>
  <c r="L283" i="4"/>
  <c r="K283" i="4"/>
  <c r="J283" i="4"/>
  <c r="I283" i="4"/>
  <c r="H283" i="4"/>
  <c r="G283" i="4"/>
  <c r="F283" i="4"/>
  <c r="E283" i="4"/>
  <c r="M282" i="4"/>
  <c r="L282" i="4"/>
  <c r="K282" i="4"/>
  <c r="J282" i="4"/>
  <c r="I282" i="4"/>
  <c r="H282" i="4"/>
  <c r="G282" i="4"/>
  <c r="F282" i="4"/>
  <c r="E282" i="4"/>
  <c r="M281" i="4"/>
  <c r="L281" i="4"/>
  <c r="K281" i="4"/>
  <c r="J281" i="4"/>
  <c r="I281" i="4"/>
  <c r="H281" i="4"/>
  <c r="G281" i="4"/>
  <c r="F281" i="4"/>
  <c r="E281" i="4"/>
  <c r="M280" i="4"/>
  <c r="L280" i="4"/>
  <c r="K280" i="4"/>
  <c r="J280" i="4"/>
  <c r="I280" i="4"/>
  <c r="H280" i="4"/>
  <c r="G280" i="4"/>
  <c r="F280" i="4"/>
  <c r="E280" i="4"/>
  <c r="M279" i="4"/>
  <c r="L279" i="4"/>
  <c r="K279" i="4"/>
  <c r="J279" i="4"/>
  <c r="I279" i="4"/>
  <c r="H279" i="4"/>
  <c r="G279" i="4"/>
  <c r="F279" i="4"/>
  <c r="E279" i="4"/>
  <c r="M278" i="4"/>
  <c r="L278" i="4"/>
  <c r="K278" i="4"/>
  <c r="J278" i="4"/>
  <c r="I278" i="4"/>
  <c r="H278" i="4"/>
  <c r="G278" i="4"/>
  <c r="F278" i="4"/>
  <c r="E278" i="4"/>
  <c r="M277" i="4"/>
  <c r="L277" i="4"/>
  <c r="K277" i="4"/>
  <c r="J277" i="4"/>
  <c r="I277" i="4"/>
  <c r="H277" i="4"/>
  <c r="G277" i="4"/>
  <c r="F277" i="4"/>
  <c r="E277" i="4"/>
  <c r="M276" i="4"/>
  <c r="L276" i="4"/>
  <c r="K276" i="4"/>
  <c r="J276" i="4"/>
  <c r="I276" i="4"/>
  <c r="H276" i="4"/>
  <c r="G276" i="4"/>
  <c r="F276" i="4"/>
  <c r="E276" i="4"/>
  <c r="M275" i="4"/>
  <c r="L275" i="4"/>
  <c r="K275" i="4"/>
  <c r="J275" i="4"/>
  <c r="I275" i="4"/>
  <c r="H275" i="4"/>
  <c r="G275" i="4"/>
  <c r="F275" i="4"/>
  <c r="E275" i="4"/>
  <c r="M274" i="4"/>
  <c r="L274" i="4"/>
  <c r="K274" i="4"/>
  <c r="J274" i="4"/>
  <c r="I274" i="4"/>
  <c r="H274" i="4"/>
  <c r="G274" i="4"/>
  <c r="F274" i="4"/>
  <c r="E274" i="4"/>
  <c r="M273" i="4"/>
  <c r="L273" i="4"/>
  <c r="K273" i="4"/>
  <c r="J273" i="4"/>
  <c r="I273" i="4"/>
  <c r="H273" i="4"/>
  <c r="G273" i="4"/>
  <c r="F273" i="4"/>
  <c r="E273" i="4"/>
  <c r="M272" i="4"/>
  <c r="L272" i="4"/>
  <c r="K272" i="4"/>
  <c r="J272" i="4"/>
  <c r="I272" i="4"/>
  <c r="H272" i="4"/>
  <c r="G272" i="4"/>
  <c r="F272" i="4"/>
  <c r="E272" i="4"/>
  <c r="M271" i="4"/>
  <c r="L271" i="4"/>
  <c r="K271" i="4"/>
  <c r="J271" i="4"/>
  <c r="I271" i="4"/>
  <c r="H271" i="4"/>
  <c r="G271" i="4"/>
  <c r="F271" i="4"/>
  <c r="E271" i="4"/>
  <c r="M270" i="4"/>
  <c r="L270" i="4"/>
  <c r="K270" i="4"/>
  <c r="J270" i="4"/>
  <c r="I270" i="4"/>
  <c r="H270" i="4"/>
  <c r="G270" i="4"/>
  <c r="F270" i="4"/>
  <c r="E270" i="4"/>
  <c r="M269" i="4"/>
  <c r="L269" i="4"/>
  <c r="K269" i="4"/>
  <c r="J269" i="4"/>
  <c r="I269" i="4"/>
  <c r="H269" i="4"/>
  <c r="G269" i="4"/>
  <c r="F269" i="4"/>
  <c r="E269" i="4"/>
  <c r="M268" i="4"/>
  <c r="L268" i="4"/>
  <c r="K268" i="4"/>
  <c r="J268" i="4"/>
  <c r="I268" i="4"/>
  <c r="H268" i="4"/>
  <c r="G268" i="4"/>
  <c r="F268" i="4"/>
  <c r="E268" i="4"/>
  <c r="M267" i="4"/>
  <c r="L267" i="4"/>
  <c r="K267" i="4"/>
  <c r="J267" i="4"/>
  <c r="I267" i="4"/>
  <c r="H267" i="4"/>
  <c r="G267" i="4"/>
  <c r="F267" i="4"/>
  <c r="E267" i="4"/>
  <c r="M266" i="4"/>
  <c r="L266" i="4"/>
  <c r="K266" i="4"/>
  <c r="J266" i="4"/>
  <c r="I266" i="4"/>
  <c r="H266" i="4"/>
  <c r="G266" i="4"/>
  <c r="F266" i="4"/>
  <c r="E266" i="4"/>
  <c r="M265" i="4"/>
  <c r="L265" i="4"/>
  <c r="K265" i="4"/>
  <c r="J265" i="4"/>
  <c r="I265" i="4"/>
  <c r="H265" i="4"/>
  <c r="G265" i="4"/>
  <c r="F265" i="4"/>
  <c r="E265" i="4"/>
  <c r="M264" i="4"/>
  <c r="L264" i="4"/>
  <c r="K264" i="4"/>
  <c r="J264" i="4"/>
  <c r="I264" i="4"/>
  <c r="H264" i="4"/>
  <c r="G264" i="4"/>
  <c r="F264" i="4"/>
  <c r="E264" i="4"/>
  <c r="M263" i="4"/>
  <c r="L263" i="4"/>
  <c r="K263" i="4"/>
  <c r="J263" i="4"/>
  <c r="I263" i="4"/>
  <c r="H263" i="4"/>
  <c r="G263" i="4"/>
  <c r="F263" i="4"/>
  <c r="E263" i="4"/>
  <c r="M262" i="4"/>
  <c r="L262" i="4"/>
  <c r="K262" i="4"/>
  <c r="J262" i="4"/>
  <c r="I262" i="4"/>
  <c r="H262" i="4"/>
  <c r="G262" i="4"/>
  <c r="F262" i="4"/>
  <c r="E262" i="4"/>
  <c r="M261" i="4"/>
  <c r="L261" i="4"/>
  <c r="K261" i="4"/>
  <c r="J261" i="4"/>
  <c r="I261" i="4"/>
  <c r="H261" i="4"/>
  <c r="G261" i="4"/>
  <c r="F261" i="4"/>
  <c r="E261" i="4"/>
  <c r="M260" i="4"/>
  <c r="L260" i="4"/>
  <c r="K260" i="4"/>
  <c r="J260" i="4"/>
  <c r="I260" i="4"/>
  <c r="H260" i="4"/>
  <c r="G260" i="4"/>
  <c r="F260" i="4"/>
  <c r="E260" i="4"/>
  <c r="M259" i="4"/>
  <c r="L259" i="4"/>
  <c r="K259" i="4"/>
  <c r="J259" i="4"/>
  <c r="I259" i="4"/>
  <c r="H259" i="4"/>
  <c r="G259" i="4"/>
  <c r="F259" i="4"/>
  <c r="E259" i="4"/>
  <c r="M258" i="4"/>
  <c r="L258" i="4"/>
  <c r="K258" i="4"/>
  <c r="J258" i="4"/>
  <c r="I258" i="4"/>
  <c r="H258" i="4"/>
  <c r="G258" i="4"/>
  <c r="F258" i="4"/>
  <c r="E258" i="4"/>
  <c r="M257" i="4"/>
  <c r="L257" i="4"/>
  <c r="K257" i="4"/>
  <c r="J257" i="4"/>
  <c r="I257" i="4"/>
  <c r="H257" i="4"/>
  <c r="G257" i="4"/>
  <c r="F257" i="4"/>
  <c r="E257" i="4"/>
  <c r="M256" i="4"/>
  <c r="L256" i="4"/>
  <c r="K256" i="4"/>
  <c r="J256" i="4"/>
  <c r="I256" i="4"/>
  <c r="H256" i="4"/>
  <c r="G256" i="4"/>
  <c r="F256" i="4"/>
  <c r="E256" i="4"/>
  <c r="M255" i="4"/>
  <c r="L255" i="4"/>
  <c r="K255" i="4"/>
  <c r="J255" i="4"/>
  <c r="I255" i="4"/>
  <c r="H255" i="4"/>
  <c r="G255" i="4"/>
  <c r="F255" i="4"/>
  <c r="E255" i="4"/>
  <c r="M254" i="4"/>
  <c r="L254" i="4"/>
  <c r="K254" i="4"/>
  <c r="J254" i="4"/>
  <c r="I254" i="4"/>
  <c r="H254" i="4"/>
  <c r="G254" i="4"/>
  <c r="F254" i="4"/>
  <c r="E254" i="4"/>
  <c r="M253" i="4"/>
  <c r="L253" i="4"/>
  <c r="K253" i="4"/>
  <c r="J253" i="4"/>
  <c r="I253" i="4"/>
  <c r="H253" i="4"/>
  <c r="G253" i="4"/>
  <c r="F253" i="4"/>
  <c r="E253" i="4"/>
  <c r="M252" i="4"/>
  <c r="L252" i="4"/>
  <c r="K252" i="4"/>
  <c r="J252" i="4"/>
  <c r="I252" i="4"/>
  <c r="H252" i="4"/>
  <c r="G252" i="4"/>
  <c r="F252" i="4"/>
  <c r="E252" i="4"/>
  <c r="M251" i="4"/>
  <c r="L251" i="4"/>
  <c r="K251" i="4"/>
  <c r="J251" i="4"/>
  <c r="I251" i="4"/>
  <c r="H251" i="4"/>
  <c r="G251" i="4"/>
  <c r="F251" i="4"/>
  <c r="E251" i="4"/>
  <c r="M250" i="4"/>
  <c r="L250" i="4"/>
  <c r="K250" i="4"/>
  <c r="J250" i="4"/>
  <c r="I250" i="4"/>
  <c r="H250" i="4"/>
  <c r="G250" i="4"/>
  <c r="F250" i="4"/>
  <c r="E250" i="4"/>
  <c r="M249" i="4"/>
  <c r="L249" i="4"/>
  <c r="K249" i="4"/>
  <c r="J249" i="4"/>
  <c r="I249" i="4"/>
  <c r="H249" i="4"/>
  <c r="G249" i="4"/>
  <c r="F249" i="4"/>
  <c r="E249" i="4"/>
  <c r="M248" i="4"/>
  <c r="L248" i="4"/>
  <c r="K248" i="4"/>
  <c r="J248" i="4"/>
  <c r="I248" i="4"/>
  <c r="H248" i="4"/>
  <c r="G248" i="4"/>
  <c r="F248" i="4"/>
  <c r="E248" i="4"/>
  <c r="M247" i="4"/>
  <c r="L247" i="4"/>
  <c r="K247" i="4"/>
  <c r="J247" i="4"/>
  <c r="I247" i="4"/>
  <c r="H247" i="4"/>
  <c r="G247" i="4"/>
  <c r="F247" i="4"/>
  <c r="E247" i="4"/>
  <c r="M246" i="4"/>
  <c r="L246" i="4"/>
  <c r="K246" i="4"/>
  <c r="J246" i="4"/>
  <c r="I246" i="4"/>
  <c r="H246" i="4"/>
  <c r="G246" i="4"/>
  <c r="F246" i="4"/>
  <c r="E246" i="4"/>
  <c r="M245" i="4"/>
  <c r="L245" i="4"/>
  <c r="K245" i="4"/>
  <c r="J245" i="4"/>
  <c r="I245" i="4"/>
  <c r="H245" i="4"/>
  <c r="G245" i="4"/>
  <c r="F245" i="4"/>
  <c r="E245" i="4"/>
  <c r="M244" i="4"/>
  <c r="L244" i="4"/>
  <c r="K244" i="4"/>
  <c r="J244" i="4"/>
  <c r="I244" i="4"/>
  <c r="H244" i="4"/>
  <c r="G244" i="4"/>
  <c r="F244" i="4"/>
  <c r="E244" i="4"/>
  <c r="M243" i="4"/>
  <c r="L243" i="4"/>
  <c r="K243" i="4"/>
  <c r="J243" i="4"/>
  <c r="I243" i="4"/>
  <c r="H243" i="4"/>
  <c r="G243" i="4"/>
  <c r="F243" i="4"/>
  <c r="E243" i="4"/>
  <c r="M242" i="4"/>
  <c r="L242" i="4"/>
  <c r="K242" i="4"/>
  <c r="J242" i="4"/>
  <c r="I242" i="4"/>
  <c r="H242" i="4"/>
  <c r="G242" i="4"/>
  <c r="F242" i="4"/>
  <c r="E242" i="4"/>
  <c r="M241" i="4"/>
  <c r="L241" i="4"/>
  <c r="K241" i="4"/>
  <c r="J241" i="4"/>
  <c r="I241" i="4"/>
  <c r="H241" i="4"/>
  <c r="G241" i="4"/>
  <c r="F241" i="4"/>
  <c r="E241" i="4"/>
  <c r="M240" i="4"/>
  <c r="L240" i="4"/>
  <c r="K240" i="4"/>
  <c r="J240" i="4"/>
  <c r="I240" i="4"/>
  <c r="H240" i="4"/>
  <c r="G240" i="4"/>
  <c r="F240" i="4"/>
  <c r="E240" i="4"/>
  <c r="M239" i="4"/>
  <c r="L239" i="4"/>
  <c r="K239" i="4"/>
  <c r="J239" i="4"/>
  <c r="I239" i="4"/>
  <c r="H239" i="4"/>
  <c r="G239" i="4"/>
  <c r="F239" i="4"/>
  <c r="E239" i="4"/>
  <c r="M238" i="4"/>
  <c r="L238" i="4"/>
  <c r="K238" i="4"/>
  <c r="J238" i="4"/>
  <c r="I238" i="4"/>
  <c r="H238" i="4"/>
  <c r="G238" i="4"/>
  <c r="F238" i="4"/>
  <c r="E238" i="4"/>
  <c r="M237" i="4"/>
  <c r="L237" i="4"/>
  <c r="K237" i="4"/>
  <c r="J237" i="4"/>
  <c r="I237" i="4"/>
  <c r="H237" i="4"/>
  <c r="G237" i="4"/>
  <c r="F237" i="4"/>
  <c r="E237" i="4"/>
  <c r="M236" i="4"/>
  <c r="L236" i="4"/>
  <c r="K236" i="4"/>
  <c r="J236" i="4"/>
  <c r="I236" i="4"/>
  <c r="H236" i="4"/>
  <c r="G236" i="4"/>
  <c r="F236" i="4"/>
  <c r="E236" i="4"/>
  <c r="M235" i="4"/>
  <c r="L235" i="4"/>
  <c r="K235" i="4"/>
  <c r="J235" i="4"/>
  <c r="I235" i="4"/>
  <c r="H235" i="4"/>
  <c r="G235" i="4"/>
  <c r="F235" i="4"/>
  <c r="E235" i="4"/>
  <c r="M234" i="4"/>
  <c r="L234" i="4"/>
  <c r="K234" i="4"/>
  <c r="J234" i="4"/>
  <c r="I234" i="4"/>
  <c r="H234" i="4"/>
  <c r="G234" i="4"/>
  <c r="F234" i="4"/>
  <c r="E234" i="4"/>
  <c r="M233" i="4"/>
  <c r="L233" i="4"/>
  <c r="K233" i="4"/>
  <c r="J233" i="4"/>
  <c r="I233" i="4"/>
  <c r="H233" i="4"/>
  <c r="G233" i="4"/>
  <c r="F233" i="4"/>
  <c r="E233" i="4"/>
  <c r="M232" i="4"/>
  <c r="L232" i="4"/>
  <c r="K232" i="4"/>
  <c r="J232" i="4"/>
  <c r="I232" i="4"/>
  <c r="H232" i="4"/>
  <c r="G232" i="4"/>
  <c r="F232" i="4"/>
  <c r="E232" i="4"/>
  <c r="M231" i="4"/>
  <c r="L231" i="4"/>
  <c r="K231" i="4"/>
  <c r="J231" i="4"/>
  <c r="I231" i="4"/>
  <c r="H231" i="4"/>
  <c r="G231" i="4"/>
  <c r="F231" i="4"/>
  <c r="E231" i="4"/>
  <c r="M230" i="4"/>
  <c r="L230" i="4"/>
  <c r="K230" i="4"/>
  <c r="J230" i="4"/>
  <c r="I230" i="4"/>
  <c r="H230" i="4"/>
  <c r="G230" i="4"/>
  <c r="F230" i="4"/>
  <c r="E230" i="4"/>
  <c r="M229" i="4"/>
  <c r="L229" i="4"/>
  <c r="K229" i="4"/>
  <c r="J229" i="4"/>
  <c r="I229" i="4"/>
  <c r="H229" i="4"/>
  <c r="G229" i="4"/>
  <c r="F229" i="4"/>
  <c r="E229" i="4"/>
  <c r="M228" i="4"/>
  <c r="L228" i="4"/>
  <c r="K228" i="4"/>
  <c r="J228" i="4"/>
  <c r="I228" i="4"/>
  <c r="H228" i="4"/>
  <c r="G228" i="4"/>
  <c r="F228" i="4"/>
  <c r="E228" i="4"/>
  <c r="M227" i="4"/>
  <c r="L227" i="4"/>
  <c r="K227" i="4"/>
  <c r="J227" i="4"/>
  <c r="I227" i="4"/>
  <c r="H227" i="4"/>
  <c r="G227" i="4"/>
  <c r="F227" i="4"/>
  <c r="E227" i="4"/>
  <c r="M226" i="4"/>
  <c r="L226" i="4"/>
  <c r="K226" i="4"/>
  <c r="J226" i="4"/>
  <c r="I226" i="4"/>
  <c r="H226" i="4"/>
  <c r="G226" i="4"/>
  <c r="F226" i="4"/>
  <c r="E226" i="4"/>
  <c r="M225" i="4"/>
  <c r="L225" i="4"/>
  <c r="K225" i="4"/>
  <c r="J225" i="4"/>
  <c r="I225" i="4"/>
  <c r="H225" i="4"/>
  <c r="G225" i="4"/>
  <c r="F225" i="4"/>
  <c r="E225" i="4"/>
  <c r="M224" i="4"/>
  <c r="L224" i="4"/>
  <c r="K224" i="4"/>
  <c r="J224" i="4"/>
  <c r="I224" i="4"/>
  <c r="H224" i="4"/>
  <c r="G224" i="4"/>
  <c r="F224" i="4"/>
  <c r="E224" i="4"/>
  <c r="M223" i="4"/>
  <c r="L223" i="4"/>
  <c r="K223" i="4"/>
  <c r="J223" i="4"/>
  <c r="I223" i="4"/>
  <c r="H223" i="4"/>
  <c r="G223" i="4"/>
  <c r="F223" i="4"/>
  <c r="E223" i="4"/>
  <c r="M222" i="4"/>
  <c r="L222" i="4"/>
  <c r="K222" i="4"/>
  <c r="J222" i="4"/>
  <c r="I222" i="4"/>
  <c r="H222" i="4"/>
  <c r="G222" i="4"/>
  <c r="F222" i="4"/>
  <c r="E222" i="4"/>
  <c r="M221" i="4"/>
  <c r="L221" i="4"/>
  <c r="K221" i="4"/>
  <c r="J221" i="4"/>
  <c r="I221" i="4"/>
  <c r="H221" i="4"/>
  <c r="G221" i="4"/>
  <c r="F221" i="4"/>
  <c r="E221" i="4"/>
  <c r="M220" i="4"/>
  <c r="L220" i="4"/>
  <c r="K220" i="4"/>
  <c r="J220" i="4"/>
  <c r="I220" i="4"/>
  <c r="H220" i="4"/>
  <c r="G220" i="4"/>
  <c r="F220" i="4"/>
  <c r="E220" i="4"/>
  <c r="M219" i="4"/>
  <c r="L219" i="4"/>
  <c r="K219" i="4"/>
  <c r="J219" i="4"/>
  <c r="I219" i="4"/>
  <c r="H219" i="4"/>
  <c r="G219" i="4"/>
  <c r="F219" i="4"/>
  <c r="E219" i="4"/>
  <c r="M218" i="4"/>
  <c r="L218" i="4"/>
  <c r="K218" i="4"/>
  <c r="J218" i="4"/>
  <c r="I218" i="4"/>
  <c r="H218" i="4"/>
  <c r="G218" i="4"/>
  <c r="F218" i="4"/>
  <c r="E218" i="4"/>
  <c r="M217" i="4"/>
  <c r="L217" i="4"/>
  <c r="K217" i="4"/>
  <c r="J217" i="4"/>
  <c r="I217" i="4"/>
  <c r="H217" i="4"/>
  <c r="G217" i="4"/>
  <c r="F217" i="4"/>
  <c r="E217" i="4"/>
  <c r="M216" i="4"/>
  <c r="L216" i="4"/>
  <c r="K216" i="4"/>
  <c r="J216" i="4"/>
  <c r="I216" i="4"/>
  <c r="H216" i="4"/>
  <c r="G216" i="4"/>
  <c r="F216" i="4"/>
  <c r="E216" i="4"/>
  <c r="M215" i="4"/>
  <c r="L215" i="4"/>
  <c r="K215" i="4"/>
  <c r="J215" i="4"/>
  <c r="I215" i="4"/>
  <c r="H215" i="4"/>
  <c r="G215" i="4"/>
  <c r="F215" i="4"/>
  <c r="E215" i="4"/>
  <c r="M214" i="4"/>
  <c r="L214" i="4"/>
  <c r="K214" i="4"/>
  <c r="J214" i="4"/>
  <c r="I214" i="4"/>
  <c r="H214" i="4"/>
  <c r="G214" i="4"/>
  <c r="F214" i="4"/>
  <c r="E214" i="4"/>
  <c r="M213" i="4"/>
  <c r="L213" i="4"/>
  <c r="K213" i="4"/>
  <c r="J213" i="4"/>
  <c r="I213" i="4"/>
  <c r="H213" i="4"/>
  <c r="G213" i="4"/>
  <c r="F213" i="4"/>
  <c r="E213" i="4"/>
  <c r="M212" i="4"/>
  <c r="L212" i="4"/>
  <c r="K212" i="4"/>
  <c r="J212" i="4"/>
  <c r="I212" i="4"/>
  <c r="H212" i="4"/>
  <c r="G212" i="4"/>
  <c r="F212" i="4"/>
  <c r="E212" i="4"/>
  <c r="M211" i="4"/>
  <c r="L211" i="4"/>
  <c r="K211" i="4"/>
  <c r="J211" i="4"/>
  <c r="I211" i="4"/>
  <c r="H211" i="4"/>
  <c r="G211" i="4"/>
  <c r="F211" i="4"/>
  <c r="E211" i="4"/>
  <c r="M210" i="4"/>
  <c r="L210" i="4"/>
  <c r="K210" i="4"/>
  <c r="J210" i="4"/>
  <c r="I210" i="4"/>
  <c r="H210" i="4"/>
  <c r="G210" i="4"/>
  <c r="F210" i="4"/>
  <c r="E210" i="4"/>
  <c r="M209" i="4"/>
  <c r="L209" i="4"/>
  <c r="K209" i="4"/>
  <c r="J209" i="4"/>
  <c r="I209" i="4"/>
  <c r="H209" i="4"/>
  <c r="G209" i="4"/>
  <c r="F209" i="4"/>
  <c r="E209" i="4"/>
  <c r="M208" i="4"/>
  <c r="L208" i="4"/>
  <c r="K208" i="4"/>
  <c r="J208" i="4"/>
  <c r="I208" i="4"/>
  <c r="H208" i="4"/>
  <c r="G208" i="4"/>
  <c r="F208" i="4"/>
  <c r="E208" i="4"/>
  <c r="M207" i="4"/>
  <c r="L207" i="4"/>
  <c r="K207" i="4"/>
  <c r="J207" i="4"/>
  <c r="I207" i="4"/>
  <c r="H207" i="4"/>
  <c r="G207" i="4"/>
  <c r="F207" i="4"/>
  <c r="E207" i="4"/>
  <c r="M206" i="4"/>
  <c r="L206" i="4"/>
  <c r="K206" i="4"/>
  <c r="J206" i="4"/>
  <c r="I206" i="4"/>
  <c r="H206" i="4"/>
  <c r="G206" i="4"/>
  <c r="F206" i="4"/>
  <c r="E206" i="4"/>
  <c r="M205" i="4"/>
  <c r="L205" i="4"/>
  <c r="K205" i="4"/>
  <c r="J205" i="4"/>
  <c r="I205" i="4"/>
  <c r="H205" i="4"/>
  <c r="G205" i="4"/>
  <c r="F205" i="4"/>
  <c r="E205" i="4"/>
  <c r="M204" i="4"/>
  <c r="L204" i="4"/>
  <c r="K204" i="4"/>
  <c r="J204" i="4"/>
  <c r="I204" i="4"/>
  <c r="H204" i="4"/>
  <c r="G204" i="4"/>
  <c r="F204" i="4"/>
  <c r="E204" i="4"/>
  <c r="M203" i="4"/>
  <c r="L203" i="4"/>
  <c r="K203" i="4"/>
  <c r="J203" i="4"/>
  <c r="I203" i="4"/>
  <c r="H203" i="4"/>
  <c r="G203" i="4"/>
  <c r="F203" i="4"/>
  <c r="E203" i="4"/>
  <c r="M202" i="4"/>
  <c r="L202" i="4"/>
  <c r="K202" i="4"/>
  <c r="J202" i="4"/>
  <c r="I202" i="4"/>
  <c r="H202" i="4"/>
  <c r="G202" i="4"/>
  <c r="F202" i="4"/>
  <c r="E202" i="4"/>
  <c r="M201" i="4"/>
  <c r="L201" i="4"/>
  <c r="K201" i="4"/>
  <c r="J201" i="4"/>
  <c r="I201" i="4"/>
  <c r="H201" i="4"/>
  <c r="G201" i="4"/>
  <c r="F201" i="4"/>
  <c r="E201" i="4"/>
  <c r="M200" i="4"/>
  <c r="L200" i="4"/>
  <c r="K200" i="4"/>
  <c r="J200" i="4"/>
  <c r="I200" i="4"/>
  <c r="H200" i="4"/>
  <c r="G200" i="4"/>
  <c r="F200" i="4"/>
  <c r="E200" i="4"/>
  <c r="M199" i="4"/>
  <c r="L199" i="4"/>
  <c r="K199" i="4"/>
  <c r="J199" i="4"/>
  <c r="I199" i="4"/>
  <c r="H199" i="4"/>
  <c r="G199" i="4"/>
  <c r="F199" i="4"/>
  <c r="E199" i="4"/>
  <c r="M198" i="4"/>
  <c r="L198" i="4"/>
  <c r="K198" i="4"/>
  <c r="J198" i="4"/>
  <c r="I198" i="4"/>
  <c r="H198" i="4"/>
  <c r="G198" i="4"/>
  <c r="F198" i="4"/>
  <c r="E198" i="4"/>
  <c r="M197" i="4"/>
  <c r="L197" i="4"/>
  <c r="K197" i="4"/>
  <c r="J197" i="4"/>
  <c r="I197" i="4"/>
  <c r="H197" i="4"/>
  <c r="G197" i="4"/>
  <c r="F197" i="4"/>
  <c r="E197" i="4"/>
  <c r="M196" i="4"/>
  <c r="L196" i="4"/>
  <c r="K196" i="4"/>
  <c r="J196" i="4"/>
  <c r="I196" i="4"/>
  <c r="H196" i="4"/>
  <c r="G196" i="4"/>
  <c r="F196" i="4"/>
  <c r="E196" i="4"/>
  <c r="M195" i="4"/>
  <c r="L195" i="4"/>
  <c r="K195" i="4"/>
  <c r="J195" i="4"/>
  <c r="I195" i="4"/>
  <c r="H195" i="4"/>
  <c r="G195" i="4"/>
  <c r="F195" i="4"/>
  <c r="E195" i="4"/>
  <c r="M194" i="4"/>
  <c r="L194" i="4"/>
  <c r="K194" i="4"/>
  <c r="J194" i="4"/>
  <c r="I194" i="4"/>
  <c r="H194" i="4"/>
  <c r="G194" i="4"/>
  <c r="F194" i="4"/>
  <c r="E194" i="4"/>
  <c r="M193" i="4"/>
  <c r="L193" i="4"/>
  <c r="K193" i="4"/>
  <c r="J193" i="4"/>
  <c r="I193" i="4"/>
  <c r="H193" i="4"/>
  <c r="G193" i="4"/>
  <c r="F193" i="4"/>
  <c r="E193" i="4"/>
  <c r="M192" i="4"/>
  <c r="L192" i="4"/>
  <c r="K192" i="4"/>
  <c r="J192" i="4"/>
  <c r="I192" i="4"/>
  <c r="H192" i="4"/>
  <c r="G192" i="4"/>
  <c r="F192" i="4"/>
  <c r="E192" i="4"/>
  <c r="M191" i="4"/>
  <c r="L191" i="4"/>
  <c r="K191" i="4"/>
  <c r="J191" i="4"/>
  <c r="I191" i="4"/>
  <c r="H191" i="4"/>
  <c r="G191" i="4"/>
  <c r="F191" i="4"/>
  <c r="E191" i="4"/>
  <c r="M190" i="4"/>
  <c r="L190" i="4"/>
  <c r="K190" i="4"/>
  <c r="J190" i="4"/>
  <c r="I190" i="4"/>
  <c r="H190" i="4"/>
  <c r="G190" i="4"/>
  <c r="F190" i="4"/>
  <c r="E190" i="4"/>
  <c r="M189" i="4"/>
  <c r="L189" i="4"/>
  <c r="K189" i="4"/>
  <c r="J189" i="4"/>
  <c r="I189" i="4"/>
  <c r="H189" i="4"/>
  <c r="G189" i="4"/>
  <c r="F189" i="4"/>
  <c r="E189" i="4"/>
  <c r="M188" i="4"/>
  <c r="L188" i="4"/>
  <c r="K188" i="4"/>
  <c r="J188" i="4"/>
  <c r="I188" i="4"/>
  <c r="H188" i="4"/>
  <c r="G188" i="4"/>
  <c r="F188" i="4"/>
  <c r="E188" i="4"/>
  <c r="M187" i="4"/>
  <c r="L187" i="4"/>
  <c r="K187" i="4"/>
  <c r="J187" i="4"/>
  <c r="I187" i="4"/>
  <c r="H187" i="4"/>
  <c r="G187" i="4"/>
  <c r="F187" i="4"/>
  <c r="E187" i="4"/>
  <c r="M186" i="4"/>
  <c r="L186" i="4"/>
  <c r="K186" i="4"/>
  <c r="J186" i="4"/>
  <c r="I186" i="4"/>
  <c r="H186" i="4"/>
  <c r="G186" i="4"/>
  <c r="F186" i="4"/>
  <c r="E186" i="4"/>
  <c r="M185" i="4"/>
  <c r="L185" i="4"/>
  <c r="K185" i="4"/>
  <c r="J185" i="4"/>
  <c r="I185" i="4"/>
  <c r="H185" i="4"/>
  <c r="G185" i="4"/>
  <c r="F185" i="4"/>
  <c r="E185" i="4"/>
  <c r="M184" i="4"/>
  <c r="L184" i="4"/>
  <c r="K184" i="4"/>
  <c r="J184" i="4"/>
  <c r="I184" i="4"/>
  <c r="H184" i="4"/>
  <c r="G184" i="4"/>
  <c r="F184" i="4"/>
  <c r="E184" i="4"/>
  <c r="M183" i="4"/>
  <c r="L183" i="4"/>
  <c r="K183" i="4"/>
  <c r="J183" i="4"/>
  <c r="I183" i="4"/>
  <c r="H183" i="4"/>
  <c r="G183" i="4"/>
  <c r="F183" i="4"/>
  <c r="E183" i="4"/>
  <c r="M182" i="4"/>
  <c r="L182" i="4"/>
  <c r="K182" i="4"/>
  <c r="J182" i="4"/>
  <c r="I182" i="4"/>
  <c r="H182" i="4"/>
  <c r="G182" i="4"/>
  <c r="F182" i="4"/>
  <c r="E182" i="4"/>
  <c r="M181" i="4"/>
  <c r="L181" i="4"/>
  <c r="K181" i="4"/>
  <c r="J181" i="4"/>
  <c r="I181" i="4"/>
  <c r="H181" i="4"/>
  <c r="G181" i="4"/>
  <c r="F181" i="4"/>
  <c r="E181" i="4"/>
  <c r="M180" i="4"/>
  <c r="L180" i="4"/>
  <c r="K180" i="4"/>
  <c r="J180" i="4"/>
  <c r="I180" i="4"/>
  <c r="H180" i="4"/>
  <c r="G180" i="4"/>
  <c r="F180" i="4"/>
  <c r="E180" i="4"/>
  <c r="M179" i="4"/>
  <c r="L179" i="4"/>
  <c r="K179" i="4"/>
  <c r="J179" i="4"/>
  <c r="I179" i="4"/>
  <c r="H179" i="4"/>
  <c r="G179" i="4"/>
  <c r="F179" i="4"/>
  <c r="E179" i="4"/>
  <c r="M178" i="4"/>
  <c r="L178" i="4"/>
  <c r="K178" i="4"/>
  <c r="J178" i="4"/>
  <c r="I178" i="4"/>
  <c r="H178" i="4"/>
  <c r="G178" i="4"/>
  <c r="F178" i="4"/>
  <c r="E178" i="4"/>
  <c r="M177" i="4"/>
  <c r="L177" i="4"/>
  <c r="K177" i="4"/>
  <c r="J177" i="4"/>
  <c r="I177" i="4"/>
  <c r="H177" i="4"/>
  <c r="G177" i="4"/>
  <c r="F177" i="4"/>
  <c r="E177" i="4"/>
  <c r="M176" i="4"/>
  <c r="L176" i="4"/>
  <c r="K176" i="4"/>
  <c r="J176" i="4"/>
  <c r="I176" i="4"/>
  <c r="H176" i="4"/>
  <c r="G176" i="4"/>
  <c r="F176" i="4"/>
  <c r="E176" i="4"/>
  <c r="M175" i="4"/>
  <c r="L175" i="4"/>
  <c r="K175" i="4"/>
  <c r="J175" i="4"/>
  <c r="I175" i="4"/>
  <c r="H175" i="4"/>
  <c r="G175" i="4"/>
  <c r="F175" i="4"/>
  <c r="E175" i="4"/>
  <c r="M174" i="4"/>
  <c r="L174" i="4"/>
  <c r="K174" i="4"/>
  <c r="J174" i="4"/>
  <c r="I174" i="4"/>
  <c r="H174" i="4"/>
  <c r="G174" i="4"/>
  <c r="F174" i="4"/>
  <c r="E174" i="4"/>
  <c r="M173" i="4"/>
  <c r="L173" i="4"/>
  <c r="K173" i="4"/>
  <c r="J173" i="4"/>
  <c r="I173" i="4"/>
  <c r="H173" i="4"/>
  <c r="G173" i="4"/>
  <c r="F173" i="4"/>
  <c r="E173" i="4"/>
  <c r="M172" i="4"/>
  <c r="L172" i="4"/>
  <c r="K172" i="4"/>
  <c r="J172" i="4"/>
  <c r="I172" i="4"/>
  <c r="H172" i="4"/>
  <c r="G172" i="4"/>
  <c r="F172" i="4"/>
  <c r="E172" i="4"/>
  <c r="M171" i="4"/>
  <c r="L171" i="4"/>
  <c r="K171" i="4"/>
  <c r="J171" i="4"/>
  <c r="I171" i="4"/>
  <c r="H171" i="4"/>
  <c r="G171" i="4"/>
  <c r="F171" i="4"/>
  <c r="E171" i="4"/>
  <c r="M170" i="4"/>
  <c r="L170" i="4"/>
  <c r="K170" i="4"/>
  <c r="J170" i="4"/>
  <c r="I170" i="4"/>
  <c r="H170" i="4"/>
  <c r="G170" i="4"/>
  <c r="F170" i="4"/>
  <c r="E170" i="4"/>
  <c r="M169" i="4"/>
  <c r="L169" i="4"/>
  <c r="K169" i="4"/>
  <c r="J169" i="4"/>
  <c r="I169" i="4"/>
  <c r="H169" i="4"/>
  <c r="G169" i="4"/>
  <c r="F169" i="4"/>
  <c r="E169" i="4"/>
  <c r="M168" i="4"/>
  <c r="L168" i="4"/>
  <c r="K168" i="4"/>
  <c r="J168" i="4"/>
  <c r="I168" i="4"/>
  <c r="H168" i="4"/>
  <c r="G168" i="4"/>
  <c r="F168" i="4"/>
  <c r="E168" i="4"/>
  <c r="M167" i="4"/>
  <c r="L167" i="4"/>
  <c r="K167" i="4"/>
  <c r="J167" i="4"/>
  <c r="I167" i="4"/>
  <c r="H167" i="4"/>
  <c r="G167" i="4"/>
  <c r="F167" i="4"/>
  <c r="E167" i="4"/>
  <c r="M166" i="4"/>
  <c r="L166" i="4"/>
  <c r="K166" i="4"/>
  <c r="J166" i="4"/>
  <c r="I166" i="4"/>
  <c r="H166" i="4"/>
  <c r="G166" i="4"/>
  <c r="F166" i="4"/>
  <c r="E166" i="4"/>
  <c r="M165" i="4"/>
  <c r="L165" i="4"/>
  <c r="K165" i="4"/>
  <c r="J165" i="4"/>
  <c r="I165" i="4"/>
  <c r="H165" i="4"/>
  <c r="G165" i="4"/>
  <c r="F165" i="4"/>
  <c r="E165" i="4"/>
  <c r="M164" i="4"/>
  <c r="L164" i="4"/>
  <c r="K164" i="4"/>
  <c r="J164" i="4"/>
  <c r="I164" i="4"/>
  <c r="H164" i="4"/>
  <c r="G164" i="4"/>
  <c r="F164" i="4"/>
  <c r="E164" i="4"/>
  <c r="M163" i="4"/>
  <c r="L163" i="4"/>
  <c r="K163" i="4"/>
  <c r="J163" i="4"/>
  <c r="I163" i="4"/>
  <c r="H163" i="4"/>
  <c r="G163" i="4"/>
  <c r="F163" i="4"/>
  <c r="E163" i="4"/>
  <c r="M162" i="4"/>
  <c r="L162" i="4"/>
  <c r="K162" i="4"/>
  <c r="J162" i="4"/>
  <c r="I162" i="4"/>
  <c r="H162" i="4"/>
  <c r="G162" i="4"/>
  <c r="F162" i="4"/>
  <c r="E162" i="4"/>
  <c r="M161" i="4"/>
  <c r="L161" i="4"/>
  <c r="K161" i="4"/>
  <c r="J161" i="4"/>
  <c r="I161" i="4"/>
  <c r="H161" i="4"/>
  <c r="G161" i="4"/>
  <c r="F161" i="4"/>
  <c r="E161" i="4"/>
  <c r="M160" i="4"/>
  <c r="L160" i="4"/>
  <c r="K160" i="4"/>
  <c r="J160" i="4"/>
  <c r="I160" i="4"/>
  <c r="H160" i="4"/>
  <c r="G160" i="4"/>
  <c r="F160" i="4"/>
  <c r="E160" i="4"/>
  <c r="M159" i="4"/>
  <c r="L159" i="4"/>
  <c r="K159" i="4"/>
  <c r="J159" i="4"/>
  <c r="I159" i="4"/>
  <c r="H159" i="4"/>
  <c r="G159" i="4"/>
  <c r="F159" i="4"/>
  <c r="E159" i="4"/>
  <c r="M158" i="4"/>
  <c r="L158" i="4"/>
  <c r="K158" i="4"/>
  <c r="J158" i="4"/>
  <c r="I158" i="4"/>
  <c r="H158" i="4"/>
  <c r="G158" i="4"/>
  <c r="F158" i="4"/>
  <c r="E158" i="4"/>
  <c r="M157" i="4"/>
  <c r="L157" i="4"/>
  <c r="K157" i="4"/>
  <c r="J157" i="4"/>
  <c r="I157" i="4"/>
  <c r="H157" i="4"/>
  <c r="G157" i="4"/>
  <c r="F157" i="4"/>
  <c r="E157" i="4"/>
  <c r="M156" i="4"/>
  <c r="L156" i="4"/>
  <c r="K156" i="4"/>
  <c r="J156" i="4"/>
  <c r="I156" i="4"/>
  <c r="H156" i="4"/>
  <c r="G156" i="4"/>
  <c r="F156" i="4"/>
  <c r="E156" i="4"/>
  <c r="M155" i="4"/>
  <c r="L155" i="4"/>
  <c r="K155" i="4"/>
  <c r="J155" i="4"/>
  <c r="I155" i="4"/>
  <c r="H155" i="4"/>
  <c r="G155" i="4"/>
  <c r="F155" i="4"/>
  <c r="E155" i="4"/>
  <c r="M154" i="4"/>
  <c r="L154" i="4"/>
  <c r="K154" i="4"/>
  <c r="J154" i="4"/>
  <c r="I154" i="4"/>
  <c r="H154" i="4"/>
  <c r="G154" i="4"/>
  <c r="F154" i="4"/>
  <c r="E154" i="4"/>
  <c r="M153" i="4"/>
  <c r="L153" i="4"/>
  <c r="K153" i="4"/>
  <c r="J153" i="4"/>
  <c r="I153" i="4"/>
  <c r="H153" i="4"/>
  <c r="G153" i="4"/>
  <c r="F153" i="4"/>
  <c r="E153" i="4"/>
  <c r="M152" i="4"/>
  <c r="L152" i="4"/>
  <c r="K152" i="4"/>
  <c r="J152" i="4"/>
  <c r="I152" i="4"/>
  <c r="H152" i="4"/>
  <c r="G152" i="4"/>
  <c r="F152" i="4"/>
  <c r="E152" i="4"/>
  <c r="M151" i="4"/>
  <c r="L151" i="4"/>
  <c r="K151" i="4"/>
  <c r="J151" i="4"/>
  <c r="I151" i="4"/>
  <c r="H151" i="4"/>
  <c r="G151" i="4"/>
  <c r="F151" i="4"/>
  <c r="E151" i="4"/>
  <c r="M150" i="4"/>
  <c r="L150" i="4"/>
  <c r="K150" i="4"/>
  <c r="J150" i="4"/>
  <c r="I150" i="4"/>
  <c r="H150" i="4"/>
  <c r="G150" i="4"/>
  <c r="F150" i="4"/>
  <c r="E150" i="4"/>
  <c r="M149" i="4"/>
  <c r="L149" i="4"/>
  <c r="K149" i="4"/>
  <c r="J149" i="4"/>
  <c r="I149" i="4"/>
  <c r="H149" i="4"/>
  <c r="G149" i="4"/>
  <c r="F149" i="4"/>
  <c r="E149" i="4"/>
  <c r="M148" i="4"/>
  <c r="L148" i="4"/>
  <c r="K148" i="4"/>
  <c r="J148" i="4"/>
  <c r="I148" i="4"/>
  <c r="H148" i="4"/>
  <c r="G148" i="4"/>
  <c r="F148" i="4"/>
  <c r="E148" i="4"/>
  <c r="M147" i="4"/>
  <c r="L147" i="4"/>
  <c r="K147" i="4"/>
  <c r="J147" i="4"/>
  <c r="I147" i="4"/>
  <c r="H147" i="4"/>
  <c r="G147" i="4"/>
  <c r="F147" i="4"/>
  <c r="E147" i="4"/>
  <c r="M146" i="4"/>
  <c r="L146" i="4"/>
  <c r="K146" i="4"/>
  <c r="J146" i="4"/>
  <c r="I146" i="4"/>
  <c r="H146" i="4"/>
  <c r="G146" i="4"/>
  <c r="F146" i="4"/>
  <c r="E146" i="4"/>
  <c r="M145" i="4"/>
  <c r="L145" i="4"/>
  <c r="K145" i="4"/>
  <c r="J145" i="4"/>
  <c r="I145" i="4"/>
  <c r="H145" i="4"/>
  <c r="G145" i="4"/>
  <c r="F145" i="4"/>
  <c r="E145" i="4"/>
  <c r="M144" i="4"/>
  <c r="L144" i="4"/>
  <c r="K144" i="4"/>
  <c r="J144" i="4"/>
  <c r="I144" i="4"/>
  <c r="H144" i="4"/>
  <c r="G144" i="4"/>
  <c r="F144" i="4"/>
  <c r="E144" i="4"/>
  <c r="M143" i="4"/>
  <c r="L143" i="4"/>
  <c r="K143" i="4"/>
  <c r="J143" i="4"/>
  <c r="I143" i="4"/>
  <c r="H143" i="4"/>
  <c r="G143" i="4"/>
  <c r="F143" i="4"/>
  <c r="E143" i="4"/>
  <c r="M142" i="4"/>
  <c r="L142" i="4"/>
  <c r="K142" i="4"/>
  <c r="J142" i="4"/>
  <c r="I142" i="4"/>
  <c r="H142" i="4"/>
  <c r="G142" i="4"/>
  <c r="F142" i="4"/>
  <c r="E142" i="4"/>
  <c r="M141" i="4"/>
  <c r="L141" i="4"/>
  <c r="K141" i="4"/>
  <c r="J141" i="4"/>
  <c r="I141" i="4"/>
  <c r="H141" i="4"/>
  <c r="G141" i="4"/>
  <c r="F141" i="4"/>
  <c r="E141" i="4"/>
  <c r="M140" i="4"/>
  <c r="L140" i="4"/>
  <c r="K140" i="4"/>
  <c r="J140" i="4"/>
  <c r="I140" i="4"/>
  <c r="H140" i="4"/>
  <c r="G140" i="4"/>
  <c r="F140" i="4"/>
  <c r="E140" i="4"/>
  <c r="M139" i="4"/>
  <c r="L139" i="4"/>
  <c r="K139" i="4"/>
  <c r="J139" i="4"/>
  <c r="I139" i="4"/>
  <c r="H139" i="4"/>
  <c r="G139" i="4"/>
  <c r="F139" i="4"/>
  <c r="E139" i="4"/>
  <c r="M138" i="4"/>
  <c r="L138" i="4"/>
  <c r="K138" i="4"/>
  <c r="J138" i="4"/>
  <c r="I138" i="4"/>
  <c r="H138" i="4"/>
  <c r="G138" i="4"/>
  <c r="F138" i="4"/>
  <c r="E138" i="4"/>
  <c r="M137" i="4"/>
  <c r="L137" i="4"/>
  <c r="K137" i="4"/>
  <c r="J137" i="4"/>
  <c r="I137" i="4"/>
  <c r="H137" i="4"/>
  <c r="G137" i="4"/>
  <c r="F137" i="4"/>
  <c r="E137" i="4"/>
  <c r="M136" i="4"/>
  <c r="L136" i="4"/>
  <c r="K136" i="4"/>
  <c r="J136" i="4"/>
  <c r="I136" i="4"/>
  <c r="H136" i="4"/>
  <c r="G136" i="4"/>
  <c r="F136" i="4"/>
  <c r="E136" i="4"/>
  <c r="M135" i="4"/>
  <c r="L135" i="4"/>
  <c r="K135" i="4"/>
  <c r="J135" i="4"/>
  <c r="I135" i="4"/>
  <c r="H135" i="4"/>
  <c r="G135" i="4"/>
  <c r="F135" i="4"/>
  <c r="E135" i="4"/>
  <c r="M134" i="4"/>
  <c r="L134" i="4"/>
  <c r="K134" i="4"/>
  <c r="J134" i="4"/>
  <c r="I134" i="4"/>
  <c r="H134" i="4"/>
  <c r="G134" i="4"/>
  <c r="F134" i="4"/>
  <c r="E134" i="4"/>
  <c r="M133" i="4"/>
  <c r="L133" i="4"/>
  <c r="K133" i="4"/>
  <c r="J133" i="4"/>
  <c r="I133" i="4"/>
  <c r="H133" i="4"/>
  <c r="G133" i="4"/>
  <c r="F133" i="4"/>
  <c r="E133" i="4"/>
  <c r="M132" i="4"/>
  <c r="L132" i="4"/>
  <c r="K132" i="4"/>
  <c r="J132" i="4"/>
  <c r="I132" i="4"/>
  <c r="H132" i="4"/>
  <c r="G132" i="4"/>
  <c r="F132" i="4"/>
  <c r="E132" i="4"/>
  <c r="M131" i="4"/>
  <c r="L131" i="4"/>
  <c r="K131" i="4"/>
  <c r="J131" i="4"/>
  <c r="I131" i="4"/>
  <c r="H131" i="4"/>
  <c r="G131" i="4"/>
  <c r="F131" i="4"/>
  <c r="E131" i="4"/>
  <c r="M130" i="4"/>
  <c r="L130" i="4"/>
  <c r="K130" i="4"/>
  <c r="J130" i="4"/>
  <c r="I130" i="4"/>
  <c r="H130" i="4"/>
  <c r="G130" i="4"/>
  <c r="F130" i="4"/>
  <c r="E130" i="4"/>
  <c r="M129" i="4"/>
  <c r="L129" i="4"/>
  <c r="K129" i="4"/>
  <c r="J129" i="4"/>
  <c r="I129" i="4"/>
  <c r="H129" i="4"/>
  <c r="G129" i="4"/>
  <c r="F129" i="4"/>
  <c r="E129" i="4"/>
  <c r="M128" i="4"/>
  <c r="L128" i="4"/>
  <c r="K128" i="4"/>
  <c r="J128" i="4"/>
  <c r="I128" i="4"/>
  <c r="H128" i="4"/>
  <c r="G128" i="4"/>
  <c r="F128" i="4"/>
  <c r="E128" i="4"/>
  <c r="M127" i="4"/>
  <c r="L127" i="4"/>
  <c r="K127" i="4"/>
  <c r="J127" i="4"/>
  <c r="I127" i="4"/>
  <c r="H127" i="4"/>
  <c r="G127" i="4"/>
  <c r="F127" i="4"/>
  <c r="E127" i="4"/>
  <c r="M126" i="4"/>
  <c r="L126" i="4"/>
  <c r="K126" i="4"/>
  <c r="J126" i="4"/>
  <c r="I126" i="4"/>
  <c r="H126" i="4"/>
  <c r="G126" i="4"/>
  <c r="F126" i="4"/>
  <c r="E126" i="4"/>
  <c r="M125" i="4"/>
  <c r="L125" i="4"/>
  <c r="K125" i="4"/>
  <c r="J125" i="4"/>
  <c r="I125" i="4"/>
  <c r="H125" i="4"/>
  <c r="G125" i="4"/>
  <c r="F125" i="4"/>
  <c r="E125" i="4"/>
  <c r="M124" i="4"/>
  <c r="L124" i="4"/>
  <c r="K124" i="4"/>
  <c r="J124" i="4"/>
  <c r="I124" i="4"/>
  <c r="H124" i="4"/>
  <c r="G124" i="4"/>
  <c r="F124" i="4"/>
  <c r="E124" i="4"/>
  <c r="M123" i="4"/>
  <c r="L123" i="4"/>
  <c r="K123" i="4"/>
  <c r="J123" i="4"/>
  <c r="I123" i="4"/>
  <c r="H123" i="4"/>
  <c r="G123" i="4"/>
  <c r="F123" i="4"/>
  <c r="E123" i="4"/>
  <c r="M122" i="4"/>
  <c r="L122" i="4"/>
  <c r="K122" i="4"/>
  <c r="J122" i="4"/>
  <c r="I122" i="4"/>
  <c r="H122" i="4"/>
  <c r="G122" i="4"/>
  <c r="F122" i="4"/>
  <c r="E122" i="4"/>
  <c r="M121" i="4"/>
  <c r="L121" i="4"/>
  <c r="K121" i="4"/>
  <c r="J121" i="4"/>
  <c r="I121" i="4"/>
  <c r="H121" i="4"/>
  <c r="G121" i="4"/>
  <c r="F121" i="4"/>
  <c r="E121" i="4"/>
  <c r="M120" i="4"/>
  <c r="L120" i="4"/>
  <c r="K120" i="4"/>
  <c r="J120" i="4"/>
  <c r="I120" i="4"/>
  <c r="H120" i="4"/>
  <c r="G120" i="4"/>
  <c r="F120" i="4"/>
  <c r="E120" i="4"/>
  <c r="M119" i="4"/>
  <c r="L119" i="4"/>
  <c r="K119" i="4"/>
  <c r="J119" i="4"/>
  <c r="I119" i="4"/>
  <c r="H119" i="4"/>
  <c r="G119" i="4"/>
  <c r="F119" i="4"/>
  <c r="E119" i="4"/>
  <c r="M118" i="4"/>
  <c r="L118" i="4"/>
  <c r="K118" i="4"/>
  <c r="J118" i="4"/>
  <c r="I118" i="4"/>
  <c r="H118" i="4"/>
  <c r="G118" i="4"/>
  <c r="F118" i="4"/>
  <c r="E118" i="4"/>
  <c r="M117" i="4"/>
  <c r="L117" i="4"/>
  <c r="K117" i="4"/>
  <c r="J117" i="4"/>
  <c r="I117" i="4"/>
  <c r="H117" i="4"/>
  <c r="G117" i="4"/>
  <c r="F117" i="4"/>
  <c r="E117" i="4"/>
  <c r="M116" i="4"/>
  <c r="L116" i="4"/>
  <c r="K116" i="4"/>
  <c r="J116" i="4"/>
  <c r="I116" i="4"/>
  <c r="H116" i="4"/>
  <c r="G116" i="4"/>
  <c r="F116" i="4"/>
  <c r="E116" i="4"/>
  <c r="M115" i="4"/>
  <c r="L115" i="4"/>
  <c r="K115" i="4"/>
  <c r="J115" i="4"/>
  <c r="I115" i="4"/>
  <c r="H115" i="4"/>
  <c r="G115" i="4"/>
  <c r="F115" i="4"/>
  <c r="E115" i="4"/>
  <c r="M114" i="4"/>
  <c r="L114" i="4"/>
  <c r="K114" i="4"/>
  <c r="J114" i="4"/>
  <c r="I114" i="4"/>
  <c r="H114" i="4"/>
  <c r="G114" i="4"/>
  <c r="F114" i="4"/>
  <c r="E114" i="4"/>
  <c r="M113" i="4"/>
  <c r="L113" i="4"/>
  <c r="K113" i="4"/>
  <c r="J113" i="4"/>
  <c r="I113" i="4"/>
  <c r="H113" i="4"/>
  <c r="G113" i="4"/>
  <c r="F113" i="4"/>
  <c r="E113" i="4"/>
  <c r="M112" i="4"/>
  <c r="L112" i="4"/>
  <c r="K112" i="4"/>
  <c r="J112" i="4"/>
  <c r="I112" i="4"/>
  <c r="H112" i="4"/>
  <c r="G112" i="4"/>
  <c r="F112" i="4"/>
  <c r="E112" i="4"/>
  <c r="M111" i="4"/>
  <c r="L111" i="4"/>
  <c r="K111" i="4"/>
  <c r="J111" i="4"/>
  <c r="I111" i="4"/>
  <c r="H111" i="4"/>
  <c r="G111" i="4"/>
  <c r="F111" i="4"/>
  <c r="E111" i="4"/>
  <c r="M110" i="4"/>
  <c r="L110" i="4"/>
  <c r="K110" i="4"/>
  <c r="J110" i="4"/>
  <c r="I110" i="4"/>
  <c r="H110" i="4"/>
  <c r="G110" i="4"/>
  <c r="F110" i="4"/>
  <c r="E110" i="4"/>
  <c r="M109" i="4"/>
  <c r="L109" i="4"/>
  <c r="K109" i="4"/>
  <c r="J109" i="4"/>
  <c r="I109" i="4"/>
  <c r="H109" i="4"/>
  <c r="G109" i="4"/>
  <c r="F109" i="4"/>
  <c r="E109" i="4"/>
  <c r="M108" i="4"/>
  <c r="L108" i="4"/>
  <c r="K108" i="4"/>
  <c r="J108" i="4"/>
  <c r="I108" i="4"/>
  <c r="H108" i="4"/>
  <c r="G108" i="4"/>
  <c r="F108" i="4"/>
  <c r="E108" i="4"/>
  <c r="M107" i="4"/>
  <c r="L107" i="4"/>
  <c r="K107" i="4"/>
  <c r="J107" i="4"/>
  <c r="I107" i="4"/>
  <c r="H107" i="4"/>
  <c r="G107" i="4"/>
  <c r="F107" i="4"/>
  <c r="E107" i="4"/>
  <c r="M106" i="4"/>
  <c r="L106" i="4"/>
  <c r="K106" i="4"/>
  <c r="J106" i="4"/>
  <c r="I106" i="4"/>
  <c r="H106" i="4"/>
  <c r="G106" i="4"/>
  <c r="F106" i="4"/>
  <c r="E106" i="4"/>
  <c r="M105" i="4"/>
  <c r="L105" i="4"/>
  <c r="K105" i="4"/>
  <c r="J105" i="4"/>
  <c r="I105" i="4"/>
  <c r="H105" i="4"/>
  <c r="G105" i="4"/>
  <c r="F105" i="4"/>
  <c r="E105" i="4"/>
  <c r="M104" i="4"/>
  <c r="L104" i="4"/>
  <c r="K104" i="4"/>
  <c r="J104" i="4"/>
  <c r="I104" i="4"/>
  <c r="H104" i="4"/>
  <c r="G104" i="4"/>
  <c r="F104" i="4"/>
  <c r="E104" i="4"/>
  <c r="M103" i="4"/>
  <c r="L103" i="4"/>
  <c r="K103" i="4"/>
  <c r="J103" i="4"/>
  <c r="I103" i="4"/>
  <c r="H103" i="4"/>
  <c r="G103" i="4"/>
  <c r="F103" i="4"/>
  <c r="E103" i="4"/>
  <c r="M102" i="4"/>
  <c r="L102" i="4"/>
  <c r="K102" i="4"/>
  <c r="J102" i="4"/>
  <c r="I102" i="4"/>
  <c r="H102" i="4"/>
  <c r="G102" i="4"/>
  <c r="F102" i="4"/>
  <c r="E102" i="4"/>
  <c r="M101" i="4"/>
  <c r="L101" i="4"/>
  <c r="K101" i="4"/>
  <c r="J101" i="4"/>
  <c r="I101" i="4"/>
  <c r="H101" i="4"/>
  <c r="G101" i="4"/>
  <c r="F101" i="4"/>
  <c r="E101" i="4"/>
  <c r="M100" i="4"/>
  <c r="L100" i="4"/>
  <c r="K100" i="4"/>
  <c r="J100" i="4"/>
  <c r="I100" i="4"/>
  <c r="H100" i="4"/>
  <c r="G100" i="4"/>
  <c r="F100" i="4"/>
  <c r="E100" i="4"/>
  <c r="M99" i="4"/>
  <c r="L99" i="4"/>
  <c r="K99" i="4"/>
  <c r="J99" i="4"/>
  <c r="I99" i="4"/>
  <c r="H99" i="4"/>
  <c r="G99" i="4"/>
  <c r="F99" i="4"/>
  <c r="E99" i="4"/>
  <c r="M98" i="4"/>
  <c r="L98" i="4"/>
  <c r="K98" i="4"/>
  <c r="J98" i="4"/>
  <c r="I98" i="4"/>
  <c r="H98" i="4"/>
  <c r="G98" i="4"/>
  <c r="F98" i="4"/>
  <c r="E98" i="4"/>
  <c r="M97" i="4"/>
  <c r="L97" i="4"/>
  <c r="K97" i="4"/>
  <c r="J97" i="4"/>
  <c r="I97" i="4"/>
  <c r="H97" i="4"/>
  <c r="G97" i="4"/>
  <c r="F97" i="4"/>
  <c r="E97" i="4"/>
  <c r="M96" i="4"/>
  <c r="L96" i="4"/>
  <c r="K96" i="4"/>
  <c r="J96" i="4"/>
  <c r="I96" i="4"/>
  <c r="H96" i="4"/>
  <c r="G96" i="4"/>
  <c r="F96" i="4"/>
  <c r="E96" i="4"/>
  <c r="M95" i="4"/>
  <c r="L95" i="4"/>
  <c r="K95" i="4"/>
  <c r="J95" i="4"/>
  <c r="I95" i="4"/>
  <c r="H95" i="4"/>
  <c r="G95" i="4"/>
  <c r="F95" i="4"/>
  <c r="E95" i="4"/>
  <c r="M94" i="4"/>
  <c r="L94" i="4"/>
  <c r="K94" i="4"/>
  <c r="J94" i="4"/>
  <c r="I94" i="4"/>
  <c r="H94" i="4"/>
  <c r="G94" i="4"/>
  <c r="F94" i="4"/>
  <c r="E94" i="4"/>
  <c r="M93" i="4"/>
  <c r="L93" i="4"/>
  <c r="K93" i="4"/>
  <c r="J93" i="4"/>
  <c r="I93" i="4"/>
  <c r="H93" i="4"/>
  <c r="G93" i="4"/>
  <c r="F93" i="4"/>
  <c r="E93" i="4"/>
  <c r="M92" i="4"/>
  <c r="L92" i="4"/>
  <c r="K92" i="4"/>
  <c r="J92" i="4"/>
  <c r="I92" i="4"/>
  <c r="H92" i="4"/>
  <c r="G92" i="4"/>
  <c r="F92" i="4"/>
  <c r="E92" i="4"/>
  <c r="M91" i="4"/>
  <c r="L91" i="4"/>
  <c r="K91" i="4"/>
  <c r="J91" i="4"/>
  <c r="I91" i="4"/>
  <c r="H91" i="4"/>
  <c r="G91" i="4"/>
  <c r="F91" i="4"/>
  <c r="E91" i="4"/>
  <c r="M90" i="4"/>
  <c r="L90" i="4"/>
  <c r="K90" i="4"/>
  <c r="J90" i="4"/>
  <c r="I90" i="4"/>
  <c r="H90" i="4"/>
  <c r="G90" i="4"/>
  <c r="F90" i="4"/>
  <c r="E90" i="4"/>
  <c r="M89" i="4"/>
  <c r="L89" i="4"/>
  <c r="K89" i="4"/>
  <c r="J89" i="4"/>
  <c r="I89" i="4"/>
  <c r="H89" i="4"/>
  <c r="G89" i="4"/>
  <c r="F89" i="4"/>
  <c r="E89" i="4"/>
  <c r="M88" i="4"/>
  <c r="L88" i="4"/>
  <c r="K88" i="4"/>
  <c r="J88" i="4"/>
  <c r="I88" i="4"/>
  <c r="H88" i="4"/>
  <c r="G88" i="4"/>
  <c r="F88" i="4"/>
  <c r="E88" i="4"/>
  <c r="M87" i="4"/>
  <c r="L87" i="4"/>
  <c r="K87" i="4"/>
  <c r="J87" i="4"/>
  <c r="I87" i="4"/>
  <c r="H87" i="4"/>
  <c r="G87" i="4"/>
  <c r="F87" i="4"/>
  <c r="E87" i="4"/>
  <c r="M86" i="4"/>
  <c r="L86" i="4"/>
  <c r="K86" i="4"/>
  <c r="J86" i="4"/>
  <c r="I86" i="4"/>
  <c r="H86" i="4"/>
  <c r="G86" i="4"/>
  <c r="F86" i="4"/>
  <c r="E86" i="4"/>
  <c r="M85" i="4"/>
  <c r="L85" i="4"/>
  <c r="K85" i="4"/>
  <c r="J85" i="4"/>
  <c r="I85" i="4"/>
  <c r="H85" i="4"/>
  <c r="G85" i="4"/>
  <c r="F85" i="4"/>
  <c r="E85" i="4"/>
  <c r="M84" i="4"/>
  <c r="L84" i="4"/>
  <c r="K84" i="4"/>
  <c r="J84" i="4"/>
  <c r="I84" i="4"/>
  <c r="H84" i="4"/>
  <c r="G84" i="4"/>
  <c r="F84" i="4"/>
  <c r="E84" i="4"/>
  <c r="M83" i="4"/>
  <c r="L83" i="4"/>
  <c r="K83" i="4"/>
  <c r="J83" i="4"/>
  <c r="I83" i="4"/>
  <c r="H83" i="4"/>
  <c r="G83" i="4"/>
  <c r="F83" i="4"/>
  <c r="E83" i="4"/>
  <c r="M82" i="4"/>
  <c r="L82" i="4"/>
  <c r="K82" i="4"/>
  <c r="J82" i="4"/>
  <c r="I82" i="4"/>
  <c r="H82" i="4"/>
  <c r="G82" i="4"/>
  <c r="F82" i="4"/>
  <c r="E82" i="4"/>
  <c r="M81" i="4"/>
  <c r="L81" i="4"/>
  <c r="K81" i="4"/>
  <c r="J81" i="4"/>
  <c r="I81" i="4"/>
  <c r="H81" i="4"/>
  <c r="G81" i="4"/>
  <c r="F81" i="4"/>
  <c r="E81" i="4"/>
  <c r="M80" i="4"/>
  <c r="L80" i="4"/>
  <c r="K80" i="4"/>
  <c r="J80" i="4"/>
  <c r="I80" i="4"/>
  <c r="H80" i="4"/>
  <c r="G80" i="4"/>
  <c r="F80" i="4"/>
  <c r="E80" i="4"/>
  <c r="M79" i="4"/>
  <c r="L79" i="4"/>
  <c r="K79" i="4"/>
  <c r="J79" i="4"/>
  <c r="I79" i="4"/>
  <c r="H79" i="4"/>
  <c r="G79" i="4"/>
  <c r="F79" i="4"/>
  <c r="E79" i="4"/>
  <c r="M78" i="4"/>
  <c r="L78" i="4"/>
  <c r="K78" i="4"/>
  <c r="J78" i="4"/>
  <c r="I78" i="4"/>
  <c r="H78" i="4"/>
  <c r="G78" i="4"/>
  <c r="F78" i="4"/>
  <c r="E78" i="4"/>
  <c r="M77" i="4"/>
  <c r="L77" i="4"/>
  <c r="K77" i="4"/>
  <c r="J77" i="4"/>
  <c r="I77" i="4"/>
  <c r="H77" i="4"/>
  <c r="G77" i="4"/>
  <c r="F77" i="4"/>
  <c r="E77" i="4"/>
  <c r="M76" i="4"/>
  <c r="L76" i="4"/>
  <c r="K76" i="4"/>
  <c r="J76" i="4"/>
  <c r="I76" i="4"/>
  <c r="H76" i="4"/>
  <c r="G76" i="4"/>
  <c r="F76" i="4"/>
  <c r="E76" i="4"/>
  <c r="M75" i="4"/>
  <c r="L75" i="4"/>
  <c r="K75" i="4"/>
  <c r="J75" i="4"/>
  <c r="I75" i="4"/>
  <c r="H75" i="4"/>
  <c r="G75" i="4"/>
  <c r="F75" i="4"/>
  <c r="E75" i="4"/>
  <c r="M74" i="4"/>
  <c r="L74" i="4"/>
  <c r="K74" i="4"/>
  <c r="J74" i="4"/>
  <c r="I74" i="4"/>
  <c r="H74" i="4"/>
  <c r="G74" i="4"/>
  <c r="F74" i="4"/>
  <c r="E74" i="4"/>
  <c r="M73" i="4"/>
  <c r="L73" i="4"/>
  <c r="K73" i="4"/>
  <c r="J73" i="4"/>
  <c r="I73" i="4"/>
  <c r="H73" i="4"/>
  <c r="G73" i="4"/>
  <c r="F73" i="4"/>
  <c r="E73" i="4"/>
  <c r="M72" i="4"/>
  <c r="L72" i="4"/>
  <c r="K72" i="4"/>
  <c r="J72" i="4"/>
  <c r="I72" i="4"/>
  <c r="H72" i="4"/>
  <c r="G72" i="4"/>
  <c r="F72" i="4"/>
  <c r="E72" i="4"/>
  <c r="M71" i="4"/>
  <c r="L71" i="4"/>
  <c r="K71" i="4"/>
  <c r="J71" i="4"/>
  <c r="I71" i="4"/>
  <c r="H71" i="4"/>
  <c r="G71" i="4"/>
  <c r="F71" i="4"/>
  <c r="E71" i="4"/>
  <c r="M70" i="4"/>
  <c r="L70" i="4"/>
  <c r="K70" i="4"/>
  <c r="J70" i="4"/>
  <c r="I70" i="4"/>
  <c r="H70" i="4"/>
  <c r="G70" i="4"/>
  <c r="F70" i="4"/>
  <c r="E70" i="4"/>
  <c r="M69" i="4"/>
  <c r="L69" i="4"/>
  <c r="K69" i="4"/>
  <c r="J69" i="4"/>
  <c r="I69" i="4"/>
  <c r="H69" i="4"/>
  <c r="G69" i="4"/>
  <c r="F69" i="4"/>
  <c r="E69" i="4"/>
  <c r="M68" i="4"/>
  <c r="L68" i="4"/>
  <c r="K68" i="4"/>
  <c r="J68" i="4"/>
  <c r="I68" i="4"/>
  <c r="H68" i="4"/>
  <c r="G68" i="4"/>
  <c r="F68" i="4"/>
  <c r="E68" i="4"/>
  <c r="M67" i="4"/>
  <c r="L67" i="4"/>
  <c r="K67" i="4"/>
  <c r="J67" i="4"/>
  <c r="I67" i="4"/>
  <c r="H67" i="4"/>
  <c r="G67" i="4"/>
  <c r="F67" i="4"/>
  <c r="E67" i="4"/>
  <c r="M66" i="4"/>
  <c r="L66" i="4"/>
  <c r="K66" i="4"/>
  <c r="J66" i="4"/>
  <c r="I66" i="4"/>
  <c r="H66" i="4"/>
  <c r="G66" i="4"/>
  <c r="F66" i="4"/>
  <c r="E66" i="4"/>
  <c r="M65" i="4"/>
  <c r="L65" i="4"/>
  <c r="K65" i="4"/>
  <c r="J65" i="4"/>
  <c r="I65" i="4"/>
  <c r="H65" i="4"/>
  <c r="G65" i="4"/>
  <c r="F65" i="4"/>
  <c r="E65" i="4"/>
  <c r="M64" i="4"/>
  <c r="L64" i="4"/>
  <c r="K64" i="4"/>
  <c r="J64" i="4"/>
  <c r="I64" i="4"/>
  <c r="H64" i="4"/>
  <c r="G64" i="4"/>
  <c r="F64" i="4"/>
  <c r="E64" i="4"/>
  <c r="M63" i="4"/>
  <c r="L63" i="4"/>
  <c r="K63" i="4"/>
  <c r="J63" i="4"/>
  <c r="I63" i="4"/>
  <c r="H63" i="4"/>
  <c r="G63" i="4"/>
  <c r="F63" i="4"/>
  <c r="E63" i="4"/>
  <c r="M62" i="4"/>
  <c r="L62" i="4"/>
  <c r="K62" i="4"/>
  <c r="J62" i="4"/>
  <c r="I62" i="4"/>
  <c r="H62" i="4"/>
  <c r="G62" i="4"/>
  <c r="F62" i="4"/>
  <c r="E62" i="4"/>
  <c r="M61" i="4"/>
  <c r="L61" i="4"/>
  <c r="K61" i="4"/>
  <c r="J61" i="4"/>
  <c r="I61" i="4"/>
  <c r="H61" i="4"/>
  <c r="G61" i="4"/>
  <c r="F61" i="4"/>
  <c r="E61" i="4"/>
  <c r="M60" i="4"/>
  <c r="L60" i="4"/>
  <c r="K60" i="4"/>
  <c r="J60" i="4"/>
  <c r="I60" i="4"/>
  <c r="H60" i="4"/>
  <c r="G60" i="4"/>
  <c r="F60" i="4"/>
  <c r="E60" i="4"/>
  <c r="M59" i="4"/>
  <c r="L59" i="4"/>
  <c r="K59" i="4"/>
  <c r="J59" i="4"/>
  <c r="I59" i="4"/>
  <c r="H59" i="4"/>
  <c r="G59" i="4"/>
  <c r="F59" i="4"/>
  <c r="E59" i="4"/>
  <c r="M58" i="4"/>
  <c r="L58" i="4"/>
  <c r="K58" i="4"/>
  <c r="J58" i="4"/>
  <c r="I58" i="4"/>
  <c r="H58" i="4"/>
  <c r="G58" i="4"/>
  <c r="F58" i="4"/>
  <c r="E58" i="4"/>
  <c r="M57" i="4"/>
  <c r="L57" i="4"/>
  <c r="K57" i="4"/>
  <c r="J57" i="4"/>
  <c r="I57" i="4"/>
  <c r="H57" i="4"/>
  <c r="G57" i="4"/>
  <c r="F57" i="4"/>
  <c r="E57" i="4"/>
  <c r="M56" i="4"/>
  <c r="L56" i="4"/>
  <c r="K56" i="4"/>
  <c r="J56" i="4"/>
  <c r="I56" i="4"/>
  <c r="H56" i="4"/>
  <c r="G56" i="4"/>
  <c r="F56" i="4"/>
  <c r="E56" i="4"/>
  <c r="M55" i="4"/>
  <c r="L55" i="4"/>
  <c r="K55" i="4"/>
  <c r="J55" i="4"/>
  <c r="I55" i="4"/>
  <c r="H55" i="4"/>
  <c r="G55" i="4"/>
  <c r="F55" i="4"/>
  <c r="E55" i="4"/>
  <c r="M54" i="4"/>
  <c r="L54" i="4"/>
  <c r="K54" i="4"/>
  <c r="J54" i="4"/>
  <c r="I54" i="4"/>
  <c r="H54" i="4"/>
  <c r="G54" i="4"/>
  <c r="F54" i="4"/>
  <c r="E54" i="4"/>
  <c r="M53" i="4"/>
  <c r="L53" i="4"/>
  <c r="K53" i="4"/>
  <c r="J53" i="4"/>
  <c r="I53" i="4"/>
  <c r="H53" i="4"/>
  <c r="G53" i="4"/>
  <c r="F53" i="4"/>
  <c r="E53" i="4"/>
  <c r="M52" i="4"/>
  <c r="L52" i="4"/>
  <c r="K52" i="4"/>
  <c r="J52" i="4"/>
  <c r="I52" i="4"/>
  <c r="H52" i="4"/>
  <c r="G52" i="4"/>
  <c r="F52" i="4"/>
  <c r="E52" i="4"/>
  <c r="M51" i="4"/>
  <c r="L51" i="4"/>
  <c r="K51" i="4"/>
  <c r="J51" i="4"/>
  <c r="I51" i="4"/>
  <c r="H51" i="4"/>
  <c r="G51" i="4"/>
  <c r="F51" i="4"/>
  <c r="E51" i="4"/>
  <c r="M50" i="4"/>
  <c r="L50" i="4"/>
  <c r="K50" i="4"/>
  <c r="J50" i="4"/>
  <c r="I50" i="4"/>
  <c r="H50" i="4"/>
  <c r="G50" i="4"/>
  <c r="F50" i="4"/>
  <c r="E50" i="4"/>
  <c r="M49" i="4"/>
  <c r="L49" i="4"/>
  <c r="K49" i="4"/>
  <c r="J49" i="4"/>
  <c r="I49" i="4"/>
  <c r="H49" i="4"/>
  <c r="G49" i="4"/>
  <c r="F49" i="4"/>
  <c r="E49" i="4"/>
  <c r="M48" i="4"/>
  <c r="L48" i="4"/>
  <c r="K48" i="4"/>
  <c r="J48" i="4"/>
  <c r="I48" i="4"/>
  <c r="H48" i="4"/>
  <c r="G48" i="4"/>
  <c r="F48" i="4"/>
  <c r="E48" i="4"/>
  <c r="M47" i="4"/>
  <c r="L47" i="4"/>
  <c r="K47" i="4"/>
  <c r="J47" i="4"/>
  <c r="I47" i="4"/>
  <c r="H47" i="4"/>
  <c r="G47" i="4"/>
  <c r="F47" i="4"/>
  <c r="E47" i="4"/>
  <c r="M46" i="4"/>
  <c r="L46" i="4"/>
  <c r="K46" i="4"/>
  <c r="J46" i="4"/>
  <c r="I46" i="4"/>
  <c r="H46" i="4"/>
  <c r="G46" i="4"/>
  <c r="F46" i="4"/>
  <c r="E46" i="4"/>
  <c r="M45" i="4"/>
  <c r="L45" i="4"/>
  <c r="K45" i="4"/>
  <c r="J45" i="4"/>
  <c r="I45" i="4"/>
  <c r="H45" i="4"/>
  <c r="G45" i="4"/>
  <c r="F45" i="4"/>
  <c r="E45" i="4"/>
  <c r="M44" i="4"/>
  <c r="L44" i="4"/>
  <c r="K44" i="4"/>
  <c r="J44" i="4"/>
  <c r="I44" i="4"/>
  <c r="H44" i="4"/>
  <c r="G44" i="4"/>
  <c r="F44" i="4"/>
  <c r="E44" i="4"/>
  <c r="M43" i="4"/>
  <c r="L43" i="4"/>
  <c r="K43" i="4"/>
  <c r="J43" i="4"/>
  <c r="I43" i="4"/>
  <c r="H43" i="4"/>
  <c r="G43" i="4"/>
  <c r="F43" i="4"/>
  <c r="E43" i="4"/>
  <c r="M42" i="4"/>
  <c r="L42" i="4"/>
  <c r="K42" i="4"/>
  <c r="J42" i="4"/>
  <c r="I42" i="4"/>
  <c r="H42" i="4"/>
  <c r="G42" i="4"/>
  <c r="F42" i="4"/>
  <c r="E42" i="4"/>
  <c r="M41" i="4"/>
  <c r="L41" i="4"/>
  <c r="K41" i="4"/>
  <c r="J41" i="4"/>
  <c r="I41" i="4"/>
  <c r="H41" i="4"/>
  <c r="G41" i="4"/>
  <c r="F41" i="4"/>
  <c r="E41" i="4"/>
  <c r="M40" i="4"/>
  <c r="L40" i="4"/>
  <c r="K40" i="4"/>
  <c r="J40" i="4"/>
  <c r="I40" i="4"/>
  <c r="H40" i="4"/>
  <c r="G40" i="4"/>
  <c r="F40" i="4"/>
  <c r="E40" i="4"/>
  <c r="M39" i="4"/>
  <c r="L39" i="4"/>
  <c r="K39" i="4"/>
  <c r="J39" i="4"/>
  <c r="I39" i="4"/>
  <c r="H39" i="4"/>
  <c r="G39" i="4"/>
  <c r="F39" i="4"/>
  <c r="E39" i="4"/>
  <c r="M38" i="4"/>
  <c r="L38" i="4"/>
  <c r="K38" i="4"/>
  <c r="J38" i="4"/>
  <c r="I38" i="4"/>
  <c r="H38" i="4"/>
  <c r="G38" i="4"/>
  <c r="F38" i="4"/>
  <c r="E38" i="4"/>
  <c r="M37" i="4"/>
  <c r="L37" i="4"/>
  <c r="K37" i="4"/>
  <c r="J37" i="4"/>
  <c r="I37" i="4"/>
  <c r="H37" i="4"/>
  <c r="G37" i="4"/>
  <c r="F37" i="4"/>
  <c r="E37" i="4"/>
  <c r="M36" i="4"/>
  <c r="L36" i="4"/>
  <c r="K36" i="4"/>
  <c r="J36" i="4"/>
  <c r="I36" i="4"/>
  <c r="H36" i="4"/>
  <c r="G36" i="4"/>
  <c r="F36" i="4"/>
  <c r="E36" i="4"/>
  <c r="M35" i="4"/>
  <c r="L35" i="4"/>
  <c r="K35" i="4"/>
  <c r="J35" i="4"/>
  <c r="I35" i="4"/>
  <c r="H35" i="4"/>
  <c r="G35" i="4"/>
  <c r="F35" i="4"/>
  <c r="E35" i="4"/>
  <c r="M34" i="4"/>
  <c r="L34" i="4"/>
  <c r="K34" i="4"/>
  <c r="J34" i="4"/>
  <c r="I34" i="4"/>
  <c r="H34" i="4"/>
  <c r="G34" i="4"/>
  <c r="F34" i="4"/>
  <c r="E34" i="4"/>
  <c r="M33" i="4"/>
  <c r="L33" i="4"/>
  <c r="K33" i="4"/>
  <c r="J33" i="4"/>
  <c r="I33" i="4"/>
  <c r="H33" i="4"/>
  <c r="G33" i="4"/>
  <c r="F33" i="4"/>
  <c r="E33" i="4"/>
  <c r="M32" i="4"/>
  <c r="L32" i="4"/>
  <c r="K32" i="4"/>
  <c r="J32" i="4"/>
  <c r="I32" i="4"/>
  <c r="H32" i="4"/>
  <c r="G32" i="4"/>
  <c r="F32" i="4"/>
  <c r="E32" i="4"/>
  <c r="M31" i="4"/>
  <c r="L31" i="4"/>
  <c r="K31" i="4"/>
  <c r="J31" i="4"/>
  <c r="I31" i="4"/>
  <c r="H31" i="4"/>
  <c r="G31" i="4"/>
  <c r="F31" i="4"/>
  <c r="E31" i="4"/>
  <c r="M30" i="4"/>
  <c r="L30" i="4"/>
  <c r="K30" i="4"/>
  <c r="J30" i="4"/>
  <c r="I30" i="4"/>
  <c r="H30" i="4"/>
  <c r="G30" i="4"/>
  <c r="F30" i="4"/>
  <c r="E30" i="4"/>
  <c r="M29" i="4"/>
  <c r="L29" i="4"/>
  <c r="K29" i="4"/>
  <c r="J29" i="4"/>
  <c r="I29" i="4"/>
  <c r="H29" i="4"/>
  <c r="G29" i="4"/>
  <c r="F29" i="4"/>
  <c r="E29" i="4"/>
  <c r="M28" i="4"/>
  <c r="L28" i="4"/>
  <c r="K28" i="4"/>
  <c r="J28" i="4"/>
  <c r="I28" i="4"/>
  <c r="H28" i="4"/>
  <c r="G28" i="4"/>
  <c r="F28" i="4"/>
  <c r="E28" i="4"/>
  <c r="M27" i="4"/>
  <c r="L27" i="4"/>
  <c r="K27" i="4"/>
  <c r="J27" i="4"/>
  <c r="I27" i="4"/>
  <c r="H27" i="4"/>
  <c r="G27" i="4"/>
  <c r="F27" i="4"/>
  <c r="E27" i="4"/>
  <c r="M26" i="4"/>
  <c r="L26" i="4"/>
  <c r="K26" i="4"/>
  <c r="J26" i="4"/>
  <c r="I26" i="4"/>
  <c r="H26" i="4"/>
  <c r="G26" i="4"/>
  <c r="F26" i="4"/>
  <c r="E26" i="4"/>
  <c r="M25" i="4"/>
  <c r="L25" i="4"/>
  <c r="K25" i="4"/>
  <c r="J25" i="4"/>
  <c r="I25" i="4"/>
  <c r="H25" i="4"/>
  <c r="G25" i="4"/>
  <c r="F25" i="4"/>
  <c r="E25" i="4"/>
  <c r="M24" i="4"/>
  <c r="L24" i="4"/>
  <c r="K24" i="4"/>
  <c r="J24" i="4"/>
  <c r="I24" i="4"/>
  <c r="H24" i="4"/>
  <c r="G24" i="4"/>
  <c r="F24" i="4"/>
  <c r="E24" i="4"/>
  <c r="M23" i="4"/>
  <c r="L23" i="4"/>
  <c r="K23" i="4"/>
  <c r="J23" i="4"/>
  <c r="I23" i="4"/>
  <c r="H23" i="4"/>
  <c r="G23" i="4"/>
  <c r="F23" i="4"/>
  <c r="E23" i="4"/>
  <c r="M22" i="4"/>
  <c r="L22" i="4"/>
  <c r="K22" i="4"/>
  <c r="J22" i="4"/>
  <c r="I22" i="4"/>
  <c r="H22" i="4"/>
  <c r="G22" i="4"/>
  <c r="F22" i="4"/>
  <c r="E22" i="4"/>
  <c r="M21" i="4"/>
  <c r="L21" i="4"/>
  <c r="K21" i="4"/>
  <c r="J21" i="4"/>
  <c r="I21" i="4"/>
  <c r="H21" i="4"/>
  <c r="G21" i="4"/>
  <c r="F21" i="4"/>
  <c r="E21" i="4"/>
  <c r="M20" i="4"/>
  <c r="L20" i="4"/>
  <c r="K20" i="4"/>
  <c r="J20" i="4"/>
  <c r="I20" i="4"/>
  <c r="H20" i="4"/>
  <c r="G20" i="4"/>
  <c r="F20" i="4"/>
  <c r="E20" i="4"/>
  <c r="M19" i="4"/>
  <c r="L19" i="4"/>
  <c r="K19" i="4"/>
  <c r="J19" i="4"/>
  <c r="I19" i="4"/>
  <c r="H19" i="4"/>
  <c r="G19" i="4"/>
  <c r="F19" i="4"/>
  <c r="E19" i="4"/>
  <c r="M18" i="4"/>
  <c r="L18" i="4"/>
  <c r="K18" i="4"/>
  <c r="J18" i="4"/>
  <c r="I18" i="4"/>
  <c r="H18" i="4"/>
  <c r="G18" i="4"/>
  <c r="F18" i="4"/>
  <c r="E18" i="4"/>
  <c r="M17" i="4"/>
  <c r="L17" i="4"/>
  <c r="K17" i="4"/>
  <c r="J17" i="4"/>
  <c r="I17" i="4"/>
  <c r="H17" i="4"/>
  <c r="G17" i="4"/>
  <c r="F17" i="4"/>
  <c r="E17" i="4"/>
  <c r="M16" i="4"/>
  <c r="L16" i="4"/>
  <c r="K16" i="4"/>
  <c r="J16" i="4"/>
  <c r="I16" i="4"/>
  <c r="H16" i="4"/>
  <c r="G16" i="4"/>
  <c r="F16" i="4"/>
  <c r="E16" i="4"/>
  <c r="M15" i="4"/>
  <c r="L15" i="4"/>
  <c r="K15" i="4"/>
  <c r="J15" i="4"/>
  <c r="I15" i="4"/>
  <c r="H15" i="4"/>
  <c r="G15" i="4"/>
  <c r="F15" i="4"/>
  <c r="E15" i="4"/>
  <c r="M14" i="4"/>
  <c r="L14" i="4"/>
  <c r="K14" i="4"/>
  <c r="J14" i="4"/>
  <c r="I14" i="4"/>
  <c r="H14" i="4"/>
  <c r="G14" i="4"/>
  <c r="F14" i="4"/>
  <c r="E14" i="4"/>
  <c r="M13" i="4"/>
  <c r="L13" i="4"/>
  <c r="K13" i="4"/>
  <c r="J13" i="4"/>
  <c r="I13" i="4"/>
  <c r="H13" i="4"/>
  <c r="G13" i="4"/>
  <c r="F13" i="4"/>
  <c r="E13" i="4"/>
  <c r="M12" i="4"/>
  <c r="L12" i="4"/>
  <c r="K12" i="4"/>
  <c r="J12" i="4"/>
  <c r="I12" i="4"/>
  <c r="H12" i="4"/>
  <c r="G12" i="4"/>
  <c r="F12" i="4"/>
  <c r="E12" i="4"/>
  <c r="M11" i="4"/>
  <c r="L11" i="4"/>
  <c r="K11" i="4"/>
  <c r="J11" i="4"/>
  <c r="I11" i="4"/>
  <c r="H11" i="4"/>
  <c r="G11" i="4"/>
  <c r="F11" i="4"/>
  <c r="E11" i="4"/>
  <c r="M10" i="4"/>
  <c r="L10" i="4"/>
  <c r="K10" i="4"/>
  <c r="J10" i="4"/>
  <c r="I10" i="4"/>
  <c r="H10" i="4"/>
  <c r="G10" i="4"/>
  <c r="F10" i="4"/>
  <c r="E10" i="4"/>
  <c r="M9" i="4"/>
  <c r="L9" i="4"/>
  <c r="K9" i="4"/>
  <c r="J9" i="4"/>
  <c r="I9" i="4"/>
  <c r="H9" i="4"/>
  <c r="G9" i="4"/>
  <c r="F9" i="4"/>
  <c r="E9" i="4"/>
  <c r="M8" i="4"/>
  <c r="L8" i="4"/>
  <c r="K8" i="4"/>
  <c r="J8" i="4"/>
  <c r="I8" i="4"/>
  <c r="H8" i="4"/>
  <c r="G8" i="4"/>
  <c r="F8" i="4"/>
  <c r="E8" i="4"/>
  <c r="M7" i="4"/>
  <c r="L7" i="4"/>
  <c r="K7" i="4"/>
  <c r="J7" i="4"/>
  <c r="I7" i="4"/>
  <c r="H7" i="4"/>
  <c r="G7" i="4"/>
  <c r="F7" i="4"/>
  <c r="E7" i="4"/>
  <c r="M6" i="4"/>
  <c r="L6" i="4"/>
  <c r="K6" i="4"/>
  <c r="J6" i="4"/>
  <c r="I6" i="4"/>
  <c r="H6" i="4"/>
  <c r="G6" i="4"/>
  <c r="F6" i="4"/>
  <c r="E6" i="4"/>
  <c r="M5" i="4"/>
  <c r="L5" i="4"/>
  <c r="K5" i="4"/>
  <c r="J5" i="4"/>
  <c r="I5" i="4"/>
  <c r="H5" i="4"/>
  <c r="G5" i="4"/>
  <c r="F5" i="4"/>
  <c r="E5" i="4"/>
  <c r="M4" i="4"/>
  <c r="L4" i="4"/>
  <c r="K4" i="4"/>
  <c r="J4" i="4"/>
  <c r="I4" i="4"/>
  <c r="H4" i="4"/>
  <c r="G4" i="4"/>
  <c r="F4" i="4"/>
  <c r="E4" i="4"/>
  <c r="M3" i="4"/>
  <c r="L3" i="4"/>
  <c r="K3" i="4"/>
  <c r="J3" i="4"/>
  <c r="I3" i="4"/>
  <c r="H3" i="4"/>
  <c r="G3" i="4"/>
  <c r="F3" i="4"/>
  <c r="E3" i="4"/>
  <c r="M2" i="4"/>
  <c r="L2" i="4"/>
  <c r="K2" i="4"/>
  <c r="J2" i="4"/>
  <c r="I2" i="4"/>
  <c r="H2" i="4"/>
  <c r="G2" i="4"/>
  <c r="F2" i="4"/>
  <c r="E2" i="4"/>
  <c r="M1" i="4"/>
  <c r="L1" i="4"/>
  <c r="K1" i="4"/>
  <c r="J1" i="4"/>
  <c r="I1" i="4"/>
  <c r="H1" i="4"/>
  <c r="G1" i="4"/>
  <c r="F1" i="4"/>
  <c r="E1" i="4"/>
  <c r="G23" i="7" l="1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22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22" i="7"/>
  <c r="A22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P85" i="7" s="1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P101" i="7" s="1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3" i="7"/>
  <c r="P3" i="7" s="1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5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M2" i="7"/>
  <c r="L2" i="7"/>
  <c r="K3" i="7"/>
  <c r="K4" i="7" s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 s="1"/>
  <c r="K107" i="7" s="1"/>
  <c r="K108" i="7" s="1"/>
  <c r="K109" i="7" s="1"/>
  <c r="K110" i="7" s="1"/>
  <c r="K111" i="7" s="1"/>
  <c r="K112" i="7" s="1"/>
  <c r="K113" i="7" s="1"/>
  <c r="K114" i="7" s="1"/>
  <c r="K115" i="7" s="1"/>
  <c r="K116" i="7" s="1"/>
  <c r="K117" i="7" s="1"/>
  <c r="K118" i="7" s="1"/>
  <c r="K119" i="7" s="1"/>
  <c r="K120" i="7" s="1"/>
  <c r="K121" i="7" s="1"/>
  <c r="K122" i="7" s="1"/>
  <c r="K123" i="7" s="1"/>
  <c r="K124" i="7" s="1"/>
  <c r="K125" i="7" s="1"/>
  <c r="K126" i="7" s="1"/>
  <c r="K127" i="7" s="1"/>
  <c r="K128" i="7" s="1"/>
  <c r="K129" i="7" s="1"/>
  <c r="K130" i="7" s="1"/>
  <c r="K131" i="7" s="1"/>
  <c r="K132" i="7" s="1"/>
  <c r="K133" i="7" s="1"/>
  <c r="K134" i="7" s="1"/>
  <c r="K135" i="7" s="1"/>
  <c r="K136" i="7" s="1"/>
  <c r="K137" i="7" s="1"/>
  <c r="K138" i="7" s="1"/>
  <c r="K139" i="7" s="1"/>
  <c r="K140" i="7" s="1"/>
  <c r="K141" i="7" s="1"/>
  <c r="K142" i="7" s="1"/>
  <c r="K143" i="7" s="1"/>
  <c r="K144" i="7" s="1"/>
  <c r="K145" i="7" s="1"/>
  <c r="K146" i="7" s="1"/>
  <c r="K147" i="7" s="1"/>
  <c r="K148" i="7" s="1"/>
  <c r="K149" i="7" s="1"/>
  <c r="K150" i="7" s="1"/>
  <c r="K151" i="7" s="1"/>
  <c r="K152" i="7" s="1"/>
  <c r="K153" i="7" s="1"/>
  <c r="K154" i="7" s="1"/>
  <c r="K155" i="7" s="1"/>
  <c r="K156" i="7" s="1"/>
  <c r="K157" i="7" s="1"/>
  <c r="K158" i="7" s="1"/>
  <c r="K159" i="7" s="1"/>
  <c r="K160" i="7" s="1"/>
  <c r="K161" i="7" s="1"/>
  <c r="K162" i="7" s="1"/>
  <c r="K163" i="7" s="1"/>
  <c r="K164" i="7" s="1"/>
  <c r="K165" i="7" s="1"/>
  <c r="K166" i="7" s="1"/>
  <c r="K167" i="7" s="1"/>
  <c r="K168" i="7" s="1"/>
  <c r="K169" i="7" s="1"/>
  <c r="K170" i="7" s="1"/>
  <c r="K171" i="7" s="1"/>
  <c r="K172" i="7" s="1"/>
  <c r="K173" i="7" s="1"/>
  <c r="K174" i="7" s="1"/>
  <c r="K175" i="7" s="1"/>
  <c r="K176" i="7" s="1"/>
  <c r="K177" i="7" s="1"/>
  <c r="K178" i="7" s="1"/>
  <c r="K179" i="7" s="1"/>
  <c r="K180" i="7" s="1"/>
  <c r="K181" i="7" s="1"/>
  <c r="K182" i="7" s="1"/>
  <c r="K183" i="7" s="1"/>
  <c r="K184" i="7" s="1"/>
  <c r="K185" i="7" s="1"/>
  <c r="K186" i="7" s="1"/>
  <c r="K187" i="7" s="1"/>
  <c r="K188" i="7" s="1"/>
  <c r="K189" i="7" s="1"/>
  <c r="K190" i="7" s="1"/>
  <c r="K191" i="7" s="1"/>
  <c r="K192" i="7" s="1"/>
  <c r="K193" i="7" s="1"/>
  <c r="K194" i="7" s="1"/>
  <c r="K195" i="7" s="1"/>
  <c r="K196" i="7" s="1"/>
  <c r="K197" i="7" s="1"/>
  <c r="K198" i="7" s="1"/>
  <c r="K199" i="7" s="1"/>
  <c r="K200" i="7" s="1"/>
  <c r="K201" i="7" s="1"/>
  <c r="I3" i="7" s="1"/>
  <c r="B34" i="7"/>
  <c r="D2" i="7"/>
  <c r="A2" i="7"/>
  <c r="P92" i="7"/>
  <c r="P38" i="7"/>
  <c r="F79" i="7" l="1"/>
  <c r="C50" i="7"/>
  <c r="F83" i="7"/>
  <c r="C113" i="7"/>
  <c r="B81" i="7"/>
  <c r="C65" i="7"/>
  <c r="C33" i="7"/>
  <c r="B65" i="7"/>
  <c r="P70" i="7"/>
  <c r="F34" i="7"/>
  <c r="F31" i="7"/>
  <c r="P110" i="7"/>
  <c r="C82" i="7"/>
  <c r="F67" i="7"/>
  <c r="F51" i="7"/>
  <c r="F35" i="7"/>
  <c r="B113" i="7"/>
  <c r="B97" i="7"/>
  <c r="C81" i="7"/>
  <c r="C49" i="7"/>
  <c r="B33" i="7"/>
  <c r="C154" i="7"/>
  <c r="B58" i="7"/>
  <c r="C42" i="7"/>
  <c r="C66" i="7"/>
  <c r="B49" i="7"/>
  <c r="E131" i="7"/>
  <c r="F115" i="7"/>
  <c r="F99" i="7"/>
  <c r="F82" i="7"/>
  <c r="F50" i="7"/>
  <c r="E163" i="7"/>
  <c r="F123" i="7"/>
  <c r="F43" i="7"/>
  <c r="C121" i="7"/>
  <c r="C105" i="7"/>
  <c r="C89" i="7"/>
  <c r="C73" i="7"/>
  <c r="B57" i="7"/>
  <c r="B41" i="7"/>
  <c r="F113" i="7"/>
  <c r="P5" i="7"/>
  <c r="Z32" i="1"/>
  <c r="Y32" i="1" s="1"/>
  <c r="Z31" i="1"/>
  <c r="Y31" i="1" s="1"/>
  <c r="F90" i="7"/>
  <c r="F58" i="7"/>
  <c r="F28" i="7"/>
  <c r="B170" i="7"/>
  <c r="B138" i="7"/>
  <c r="C122" i="7"/>
  <c r="C106" i="7"/>
  <c r="F66" i="7"/>
  <c r="C162" i="7"/>
  <c r="C146" i="7"/>
  <c r="C114" i="7"/>
  <c r="B98" i="7"/>
  <c r="F93" i="7"/>
  <c r="C74" i="7"/>
  <c r="E147" i="7"/>
  <c r="F26" i="7"/>
  <c r="C24" i="7"/>
  <c r="C131" i="7"/>
  <c r="F23" i="7"/>
  <c r="F121" i="7"/>
  <c r="F105" i="7"/>
  <c r="F89" i="7"/>
  <c r="F24" i="7"/>
  <c r="F154" i="7"/>
  <c r="F138" i="7"/>
  <c r="F153" i="7"/>
  <c r="F73" i="7"/>
  <c r="E57" i="7"/>
  <c r="E41" i="7"/>
  <c r="F57" i="7"/>
  <c r="C25" i="7"/>
  <c r="E179" i="7"/>
  <c r="E169" i="7"/>
  <c r="E22" i="7"/>
  <c r="F91" i="7"/>
  <c r="F178" i="7"/>
  <c r="F162" i="7"/>
  <c r="F146" i="7"/>
  <c r="F130" i="7"/>
  <c r="F114" i="7"/>
  <c r="F98" i="7"/>
  <c r="F92" i="7"/>
  <c r="F60" i="7"/>
  <c r="T4" i="1"/>
  <c r="L5" i="1"/>
  <c r="L4" i="1"/>
  <c r="T5" i="1"/>
  <c r="P50" i="7"/>
  <c r="P11" i="7"/>
  <c r="T21" i="1"/>
  <c r="T22" i="1"/>
  <c r="T23" i="1"/>
  <c r="T20" i="1"/>
  <c r="T24" i="1"/>
  <c r="T25" i="1"/>
  <c r="T31" i="1"/>
  <c r="T32" i="1"/>
  <c r="T14" i="1"/>
  <c r="T15" i="1"/>
  <c r="T16" i="1"/>
  <c r="T17" i="1"/>
  <c r="I4" i="7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T18" i="1"/>
  <c r="G4" i="1"/>
  <c r="T19" i="1"/>
  <c r="G5" i="1"/>
  <c r="B93" i="7"/>
  <c r="C45" i="7"/>
  <c r="E174" i="7"/>
  <c r="E158" i="7"/>
  <c r="E142" i="7"/>
  <c r="E126" i="7"/>
  <c r="E110" i="7"/>
  <c r="E94" i="7"/>
  <c r="E78" i="7"/>
  <c r="E62" i="7"/>
  <c r="E46" i="7"/>
  <c r="E30" i="7"/>
  <c r="E70" i="7"/>
  <c r="B106" i="7"/>
  <c r="C107" i="7"/>
  <c r="C75" i="7"/>
  <c r="F147" i="7"/>
  <c r="B161" i="7"/>
  <c r="C175" i="7"/>
  <c r="C159" i="7"/>
  <c r="B158" i="7"/>
  <c r="B30" i="7"/>
  <c r="C172" i="7"/>
  <c r="C156" i="7"/>
  <c r="C140" i="7"/>
  <c r="C124" i="7"/>
  <c r="C108" i="7"/>
  <c r="C92" i="7"/>
  <c r="C76" i="7"/>
  <c r="C60" i="7"/>
  <c r="C44" i="7"/>
  <c r="F173" i="7"/>
  <c r="F157" i="7"/>
  <c r="E141" i="7"/>
  <c r="E125" i="7"/>
  <c r="E109" i="7"/>
  <c r="E93" i="7"/>
  <c r="E77" i="7"/>
  <c r="E61" i="7"/>
  <c r="E45" i="7"/>
  <c r="E29" i="7"/>
  <c r="B142" i="7"/>
  <c r="B50" i="7"/>
  <c r="C91" i="7"/>
  <c r="C59" i="7"/>
  <c r="C43" i="7"/>
  <c r="C27" i="7"/>
  <c r="F156" i="7"/>
  <c r="F124" i="7"/>
  <c r="F108" i="7"/>
  <c r="F76" i="7"/>
  <c r="B78" i="7"/>
  <c r="B62" i="7"/>
  <c r="F169" i="7"/>
  <c r="F126" i="7"/>
  <c r="B174" i="7"/>
  <c r="C34" i="7"/>
  <c r="B126" i="7"/>
  <c r="C83" i="7"/>
  <c r="C180" i="7"/>
  <c r="E150" i="7"/>
  <c r="E118" i="7"/>
  <c r="E54" i="7"/>
  <c r="B110" i="7"/>
  <c r="C115" i="7"/>
  <c r="B66" i="7"/>
  <c r="C98" i="7"/>
  <c r="C127" i="7"/>
  <c r="C95" i="7"/>
  <c r="C79" i="7"/>
  <c r="C47" i="7"/>
  <c r="E176" i="7"/>
  <c r="E112" i="7"/>
  <c r="F64" i="7"/>
  <c r="F32" i="7"/>
  <c r="P99" i="7"/>
  <c r="P30" i="7"/>
  <c r="F41" i="7"/>
  <c r="C46" i="7"/>
  <c r="B74" i="7"/>
  <c r="B90" i="7"/>
  <c r="F122" i="7"/>
  <c r="F168" i="7"/>
  <c r="C90" i="7"/>
  <c r="F106" i="7"/>
  <c r="E166" i="7"/>
  <c r="E134" i="7"/>
  <c r="E102" i="7"/>
  <c r="E86" i="7"/>
  <c r="E38" i="7"/>
  <c r="P46" i="7"/>
  <c r="P20" i="7"/>
  <c r="F25" i="7"/>
  <c r="B42" i="7"/>
  <c r="P52" i="7"/>
  <c r="C58" i="7"/>
  <c r="C123" i="7"/>
  <c r="C148" i="7"/>
  <c r="C132" i="7"/>
  <c r="C116" i="7"/>
  <c r="C100" i="7"/>
  <c r="C84" i="7"/>
  <c r="C68" i="7"/>
  <c r="C52" i="7"/>
  <c r="C36" i="7"/>
  <c r="F165" i="7"/>
  <c r="E148" i="7"/>
  <c r="E132" i="7"/>
  <c r="E116" i="7"/>
  <c r="F101" i="7"/>
  <c r="E84" i="7"/>
  <c r="E68" i="7"/>
  <c r="E52" i="7"/>
  <c r="E36" i="7"/>
  <c r="F42" i="7"/>
  <c r="B130" i="7"/>
  <c r="F163" i="7"/>
  <c r="C145" i="7"/>
  <c r="C129" i="7"/>
  <c r="E178" i="7"/>
  <c r="E162" i="7"/>
  <c r="E146" i="7"/>
  <c r="E130" i="7"/>
  <c r="E114" i="7"/>
  <c r="E98" i="7"/>
  <c r="E82" i="7"/>
  <c r="E66" i="7"/>
  <c r="E50" i="7"/>
  <c r="E34" i="7"/>
  <c r="C26" i="7"/>
  <c r="C130" i="7"/>
  <c r="B82" i="7"/>
  <c r="B114" i="7"/>
  <c r="E137" i="7"/>
  <c r="B23" i="7"/>
  <c r="C88" i="7"/>
  <c r="B120" i="7"/>
  <c r="F137" i="7"/>
  <c r="E121" i="7"/>
  <c r="C23" i="7"/>
  <c r="B105" i="7"/>
  <c r="B73" i="7"/>
  <c r="B89" i="7"/>
  <c r="B121" i="7"/>
  <c r="F131" i="7"/>
  <c r="P9" i="7"/>
  <c r="C153" i="7"/>
  <c r="B137" i="7"/>
  <c r="E170" i="7"/>
  <c r="E154" i="7"/>
  <c r="E138" i="7"/>
  <c r="E122" i="7"/>
  <c r="E106" i="7"/>
  <c r="E90" i="7"/>
  <c r="E74" i="7"/>
  <c r="E58" i="7"/>
  <c r="E42" i="7"/>
  <c r="E26" i="7"/>
  <c r="E153" i="7"/>
  <c r="E105" i="7"/>
  <c r="E89" i="7"/>
  <c r="E73" i="7"/>
  <c r="E25" i="7"/>
  <c r="F46" i="7"/>
  <c r="C61" i="7"/>
  <c r="P94" i="7"/>
  <c r="F180" i="7"/>
  <c r="E172" i="7"/>
  <c r="E156" i="7"/>
  <c r="E140" i="7"/>
  <c r="E124" i="7"/>
  <c r="E108" i="7"/>
  <c r="E92" i="7"/>
  <c r="E76" i="7"/>
  <c r="E60" i="7"/>
  <c r="E44" i="7"/>
  <c r="E28" i="7"/>
  <c r="F61" i="7"/>
  <c r="C94" i="7"/>
  <c r="B109" i="7"/>
  <c r="F127" i="7"/>
  <c r="E171" i="7"/>
  <c r="E139" i="7"/>
  <c r="E123" i="7"/>
  <c r="E107" i="7"/>
  <c r="E91" i="7"/>
  <c r="E75" i="7"/>
  <c r="E59" i="7"/>
  <c r="E43" i="7"/>
  <c r="E27" i="7"/>
  <c r="B61" i="7"/>
  <c r="P123" i="7"/>
  <c r="B29" i="7"/>
  <c r="B94" i="7"/>
  <c r="F109" i="7"/>
  <c r="F175" i="7"/>
  <c r="F47" i="7"/>
  <c r="F94" i="7"/>
  <c r="C62" i="7"/>
  <c r="B77" i="7"/>
  <c r="P106" i="7"/>
  <c r="F143" i="7"/>
  <c r="F158" i="7"/>
  <c r="C77" i="7"/>
  <c r="C110" i="7"/>
  <c r="C158" i="7"/>
  <c r="F170" i="7"/>
  <c r="E167" i="7"/>
  <c r="E151" i="7"/>
  <c r="E135" i="7"/>
  <c r="E119" i="7"/>
  <c r="E103" i="7"/>
  <c r="E87" i="7"/>
  <c r="E71" i="7"/>
  <c r="E55" i="7"/>
  <c r="E39" i="7"/>
  <c r="E23" i="7"/>
  <c r="F29" i="7"/>
  <c r="F62" i="7"/>
  <c r="F77" i="7"/>
  <c r="F95" i="7"/>
  <c r="B129" i="7"/>
  <c r="B146" i="7"/>
  <c r="F110" i="7"/>
  <c r="F141" i="7"/>
  <c r="E165" i="7"/>
  <c r="E149" i="7"/>
  <c r="E133" i="7"/>
  <c r="E117" i="7"/>
  <c r="E101" i="7"/>
  <c r="E85" i="7"/>
  <c r="E69" i="7"/>
  <c r="E53" i="7"/>
  <c r="E37" i="7"/>
  <c r="B46" i="7"/>
  <c r="C125" i="7"/>
  <c r="P21" i="7"/>
  <c r="C30" i="7"/>
  <c r="B45" i="7"/>
  <c r="F63" i="7"/>
  <c r="P68" i="7"/>
  <c r="C78" i="7"/>
  <c r="P102" i="7"/>
  <c r="F125" i="7"/>
  <c r="F159" i="7"/>
  <c r="E115" i="7"/>
  <c r="E99" i="7"/>
  <c r="E83" i="7"/>
  <c r="E67" i="7"/>
  <c r="E51" i="7"/>
  <c r="E35" i="7"/>
  <c r="F174" i="7"/>
  <c r="F111" i="7"/>
  <c r="C142" i="7"/>
  <c r="F30" i="7"/>
  <c r="F45" i="7"/>
  <c r="F78" i="7"/>
  <c r="C126" i="7"/>
  <c r="F142" i="7"/>
  <c r="F179" i="7"/>
  <c r="C144" i="7"/>
  <c r="C112" i="7"/>
  <c r="C64" i="7"/>
  <c r="F161" i="7"/>
  <c r="F145" i="7"/>
  <c r="F129" i="7"/>
  <c r="F97" i="7"/>
  <c r="F81" i="7"/>
  <c r="F49" i="7"/>
  <c r="E175" i="7"/>
  <c r="E159" i="7"/>
  <c r="E143" i="7"/>
  <c r="E127" i="7"/>
  <c r="E111" i="7"/>
  <c r="E95" i="7"/>
  <c r="E79" i="7"/>
  <c r="E63" i="7"/>
  <c r="E47" i="7"/>
  <c r="E31" i="7"/>
  <c r="F33" i="7"/>
  <c r="P65" i="7"/>
  <c r="C96" i="7"/>
  <c r="C143" i="7"/>
  <c r="C176" i="7"/>
  <c r="C48" i="7"/>
  <c r="F96" i="7"/>
  <c r="F176" i="7"/>
  <c r="E180" i="7"/>
  <c r="E164" i="7"/>
  <c r="E100" i="7"/>
  <c r="F48" i="7"/>
  <c r="C111" i="7"/>
  <c r="F65" i="7"/>
  <c r="C128" i="7"/>
  <c r="C155" i="7"/>
  <c r="C80" i="7"/>
  <c r="F128" i="7"/>
  <c r="C160" i="7"/>
  <c r="E177" i="7"/>
  <c r="E161" i="7"/>
  <c r="E145" i="7"/>
  <c r="E129" i="7"/>
  <c r="E113" i="7"/>
  <c r="E97" i="7"/>
  <c r="E81" i="7"/>
  <c r="E65" i="7"/>
  <c r="E49" i="7"/>
  <c r="E33" i="7"/>
  <c r="C63" i="7"/>
  <c r="F80" i="7"/>
  <c r="P121" i="7"/>
  <c r="E160" i="7"/>
  <c r="E144" i="7"/>
  <c r="E128" i="7"/>
  <c r="E96" i="7"/>
  <c r="E80" i="7"/>
  <c r="E64" i="7"/>
  <c r="E48" i="7"/>
  <c r="E32" i="7"/>
  <c r="E173" i="7"/>
  <c r="E157" i="7"/>
  <c r="C165" i="7"/>
  <c r="B149" i="7"/>
  <c r="B133" i="7"/>
  <c r="B117" i="7"/>
  <c r="B101" i="7"/>
  <c r="B85" i="7"/>
  <c r="B69" i="7"/>
  <c r="B53" i="7"/>
  <c r="B37" i="7"/>
  <c r="F166" i="7"/>
  <c r="F151" i="7"/>
  <c r="F135" i="7"/>
  <c r="F118" i="7"/>
  <c r="F103" i="7"/>
  <c r="F86" i="7"/>
  <c r="F71" i="7"/>
  <c r="F54" i="7"/>
  <c r="F39" i="7"/>
  <c r="E155" i="7"/>
  <c r="C139" i="7"/>
  <c r="B122" i="7"/>
  <c r="E168" i="7"/>
  <c r="E152" i="7"/>
  <c r="E136" i="7"/>
  <c r="E120" i="7"/>
  <c r="E104" i="7"/>
  <c r="E88" i="7"/>
  <c r="E72" i="7"/>
  <c r="E56" i="7"/>
  <c r="E40" i="7"/>
  <c r="E24" i="7"/>
  <c r="B145" i="7"/>
  <c r="C138" i="7"/>
  <c r="B178" i="7"/>
  <c r="B162" i="7"/>
  <c r="P44" i="7"/>
  <c r="P61" i="7"/>
  <c r="C173" i="7"/>
  <c r="P66" i="7"/>
  <c r="C171" i="7"/>
  <c r="P134" i="7"/>
  <c r="P86" i="7"/>
  <c r="P100" i="7"/>
  <c r="C168" i="7"/>
  <c r="P76" i="7"/>
  <c r="C179" i="7"/>
  <c r="C163" i="7"/>
  <c r="F148" i="7"/>
  <c r="F132" i="7"/>
  <c r="F116" i="7"/>
  <c r="F84" i="7"/>
  <c r="F68" i="7"/>
  <c r="F52" i="7"/>
  <c r="F36" i="7"/>
  <c r="P37" i="7"/>
  <c r="P45" i="7"/>
  <c r="P122" i="7"/>
  <c r="P133" i="7"/>
  <c r="C161" i="7"/>
  <c r="P4" i="7"/>
  <c r="P72" i="7"/>
  <c r="P79" i="7"/>
  <c r="P58" i="7"/>
  <c r="P127" i="7"/>
  <c r="P26" i="7"/>
  <c r="P125" i="7"/>
  <c r="P17" i="7"/>
  <c r="P87" i="7"/>
  <c r="B169" i="7"/>
  <c r="B153" i="7"/>
  <c r="P56" i="7"/>
  <c r="P78" i="7"/>
  <c r="P109" i="7"/>
  <c r="P39" i="7"/>
  <c r="P115" i="7"/>
  <c r="C147" i="7"/>
  <c r="P12" i="7"/>
  <c r="P16" i="7"/>
  <c r="P69" i="7"/>
  <c r="C99" i="7"/>
  <c r="F117" i="7"/>
  <c r="F149" i="7"/>
  <c r="C170" i="7"/>
  <c r="C67" i="7"/>
  <c r="F85" i="7"/>
  <c r="B154" i="7"/>
  <c r="C177" i="7"/>
  <c r="B35" i="7"/>
  <c r="C51" i="7"/>
  <c r="F69" i="7"/>
  <c r="F133" i="7"/>
  <c r="F37" i="7"/>
  <c r="P42" i="7"/>
  <c r="F53" i="7"/>
  <c r="P60" i="7"/>
  <c r="P62" i="7"/>
  <c r="P74" i="7"/>
  <c r="P88" i="7"/>
  <c r="P90" i="7"/>
  <c r="P104" i="7"/>
  <c r="P124" i="7"/>
  <c r="P126" i="7"/>
  <c r="C164" i="7"/>
  <c r="P64" i="7"/>
  <c r="P82" i="7"/>
  <c r="P112" i="7"/>
  <c r="P114" i="7"/>
  <c r="P118" i="7"/>
  <c r="P130" i="7"/>
  <c r="F164" i="7"/>
  <c r="P48" i="7"/>
  <c r="P96" i="7"/>
  <c r="P98" i="7"/>
  <c r="P116" i="7"/>
  <c r="P34" i="7"/>
  <c r="P54" i="7"/>
  <c r="P132" i="7"/>
  <c r="P10" i="7"/>
  <c r="P18" i="7"/>
  <c r="P73" i="7"/>
  <c r="P89" i="7"/>
  <c r="P43" i="7"/>
  <c r="P59" i="7"/>
  <c r="P63" i="7"/>
  <c r="P81" i="7"/>
  <c r="P91" i="7"/>
  <c r="P93" i="7"/>
  <c r="P107" i="7"/>
  <c r="P111" i="7"/>
  <c r="P129" i="7"/>
  <c r="P23" i="7"/>
  <c r="P113" i="7"/>
  <c r="P13" i="7"/>
  <c r="P29" i="7"/>
  <c r="P31" i="7"/>
  <c r="P33" i="7"/>
  <c r="P41" i="7"/>
  <c r="P71" i="7"/>
  <c r="P75" i="7"/>
  <c r="P77" i="7"/>
  <c r="P84" i="7"/>
  <c r="P128" i="7"/>
  <c r="C178" i="7"/>
  <c r="P119" i="7"/>
  <c r="P6" i="7"/>
  <c r="P14" i="7"/>
  <c r="P117" i="7"/>
  <c r="P47" i="7"/>
  <c r="F119" i="7"/>
  <c r="B165" i="7"/>
  <c r="P108" i="7"/>
  <c r="P49" i="7"/>
  <c r="B177" i="7"/>
  <c r="P7" i="7"/>
  <c r="P22" i="7"/>
  <c r="P24" i="7"/>
  <c r="P57" i="7"/>
  <c r="P83" i="7"/>
  <c r="P15" i="7"/>
  <c r="P28" i="7"/>
  <c r="P55" i="7"/>
  <c r="P19" i="7"/>
  <c r="P40" i="7"/>
  <c r="P53" i="7"/>
  <c r="P95" i="7"/>
  <c r="P105" i="7"/>
  <c r="P120" i="7"/>
  <c r="P8" i="7"/>
  <c r="F55" i="7"/>
  <c r="P135" i="7"/>
  <c r="P36" i="7"/>
  <c r="P80" i="7"/>
  <c r="P97" i="7"/>
  <c r="P103" i="7"/>
  <c r="B166" i="7"/>
  <c r="B150" i="7"/>
  <c r="B134" i="7"/>
  <c r="B118" i="7"/>
  <c r="B102" i="7"/>
  <c r="B86" i="7"/>
  <c r="B70" i="7"/>
  <c r="B54" i="7"/>
  <c r="B38" i="7"/>
  <c r="F38" i="7"/>
  <c r="F87" i="7"/>
  <c r="F70" i="7"/>
  <c r="F102" i="7"/>
  <c r="F134" i="7"/>
  <c r="F167" i="7"/>
  <c r="F150" i="7"/>
  <c r="C38" i="7"/>
  <c r="C54" i="7"/>
  <c r="C70" i="7"/>
  <c r="C86" i="7"/>
  <c r="C102" i="7"/>
  <c r="C118" i="7"/>
  <c r="C150" i="7"/>
  <c r="C166" i="7"/>
  <c r="C134" i="7"/>
  <c r="B27" i="7"/>
  <c r="P35" i="7"/>
  <c r="C40" i="7"/>
  <c r="C87" i="7"/>
  <c r="B87" i="7"/>
  <c r="F107" i="7"/>
  <c r="C119" i="7"/>
  <c r="C120" i="7"/>
  <c r="B119" i="7"/>
  <c r="F139" i="7"/>
  <c r="P32" i="7"/>
  <c r="C35" i="7"/>
  <c r="P67" i="7"/>
  <c r="B72" i="7"/>
  <c r="C104" i="7"/>
  <c r="P131" i="7"/>
  <c r="C136" i="7"/>
  <c r="C55" i="7"/>
  <c r="B55" i="7"/>
  <c r="F27" i="7"/>
  <c r="C32" i="7"/>
  <c r="B26" i="7"/>
  <c r="C29" i="7"/>
  <c r="P25" i="7"/>
  <c r="B25" i="7"/>
  <c r="C167" i="7"/>
  <c r="B167" i="7"/>
  <c r="B24" i="7"/>
  <c r="C39" i="7"/>
  <c r="B39" i="7"/>
  <c r="F59" i="7"/>
  <c r="F155" i="7"/>
  <c r="C56" i="7"/>
  <c r="C71" i="7"/>
  <c r="C72" i="7"/>
  <c r="B71" i="7"/>
  <c r="F74" i="7"/>
  <c r="F75" i="7"/>
  <c r="C103" i="7"/>
  <c r="B103" i="7"/>
  <c r="C135" i="7"/>
  <c r="B135" i="7"/>
  <c r="C152" i="7"/>
  <c r="C151" i="7"/>
  <c r="B151" i="7"/>
  <c r="C31" i="7"/>
  <c r="B31" i="7"/>
  <c r="P51" i="7"/>
  <c r="C28" i="7"/>
  <c r="B28" i="7"/>
  <c r="P27" i="7"/>
  <c r="F171" i="7"/>
  <c r="B36" i="7"/>
  <c r="C37" i="7"/>
  <c r="F40" i="7"/>
  <c r="B52" i="7"/>
  <c r="C53" i="7"/>
  <c r="F56" i="7"/>
  <c r="B68" i="7"/>
  <c r="C69" i="7"/>
  <c r="F72" i="7"/>
  <c r="B84" i="7"/>
  <c r="C85" i="7"/>
  <c r="F88" i="7"/>
  <c r="B100" i="7"/>
  <c r="C101" i="7"/>
  <c r="F104" i="7"/>
  <c r="B116" i="7"/>
  <c r="C117" i="7"/>
  <c r="F120" i="7"/>
  <c r="B132" i="7"/>
  <c r="C133" i="7"/>
  <c r="F136" i="7"/>
  <c r="B148" i="7"/>
  <c r="C149" i="7"/>
  <c r="F152" i="7"/>
  <c r="B164" i="7"/>
  <c r="B180" i="7"/>
  <c r="B51" i="7"/>
  <c r="B67" i="7"/>
  <c r="B83" i="7"/>
  <c r="B99" i="7"/>
  <c r="B115" i="7"/>
  <c r="B131" i="7"/>
  <c r="B147" i="7"/>
  <c r="B163" i="7"/>
  <c r="B179" i="7"/>
  <c r="B32" i="7"/>
  <c r="B48" i="7"/>
  <c r="B64" i="7"/>
  <c r="B80" i="7"/>
  <c r="B96" i="7"/>
  <c r="C97" i="7"/>
  <c r="F100" i="7"/>
  <c r="B112" i="7"/>
  <c r="B128" i="7"/>
  <c r="B144" i="7"/>
  <c r="B160" i="7"/>
  <c r="B176" i="7"/>
  <c r="B47" i="7"/>
  <c r="B63" i="7"/>
  <c r="B79" i="7"/>
  <c r="B95" i="7"/>
  <c r="B111" i="7"/>
  <c r="B127" i="7"/>
  <c r="B143" i="7"/>
  <c r="B159" i="7"/>
  <c r="B175" i="7"/>
  <c r="B125" i="7"/>
  <c r="B141" i="7"/>
  <c r="B157" i="7"/>
  <c r="B173" i="7"/>
  <c r="C174" i="7"/>
  <c r="F177" i="7"/>
  <c r="B44" i="7"/>
  <c r="B60" i="7"/>
  <c r="B76" i="7"/>
  <c r="B92" i="7"/>
  <c r="C93" i="7"/>
  <c r="B108" i="7"/>
  <c r="C109" i="7"/>
  <c r="F112" i="7"/>
  <c r="B124" i="7"/>
  <c r="B140" i="7"/>
  <c r="C141" i="7"/>
  <c r="F144" i="7"/>
  <c r="B156" i="7"/>
  <c r="C157" i="7"/>
  <c r="F160" i="7"/>
  <c r="B172" i="7"/>
  <c r="B43" i="7"/>
  <c r="B59" i="7"/>
  <c r="B75" i="7"/>
  <c r="B91" i="7"/>
  <c r="B107" i="7"/>
  <c r="B123" i="7"/>
  <c r="B139" i="7"/>
  <c r="B155" i="7"/>
  <c r="B171" i="7"/>
  <c r="B40" i="7"/>
  <c r="C41" i="7"/>
  <c r="F44" i="7"/>
  <c r="B56" i="7"/>
  <c r="C57" i="7"/>
  <c r="B88" i="7"/>
  <c r="B104" i="7"/>
  <c r="B136" i="7"/>
  <c r="C137" i="7"/>
  <c r="F140" i="7"/>
  <c r="B152" i="7"/>
  <c r="B168" i="7"/>
  <c r="C169" i="7"/>
  <c r="F172" i="7"/>
  <c r="J5" i="1" l="1"/>
  <c r="R5" i="1"/>
  <c r="U4" i="1"/>
  <c r="M4" i="1"/>
  <c r="I67" i="7"/>
  <c r="I68" i="7" s="1"/>
  <c r="J4" i="1"/>
  <c r="I69" i="7" l="1"/>
  <c r="S14" i="1"/>
  <c r="I70" i="7" l="1"/>
  <c r="S15" i="1"/>
  <c r="T44" i="1"/>
  <c r="U44" i="1"/>
  <c r="T42" i="1"/>
  <c r="T43" i="1"/>
  <c r="U42" i="1"/>
  <c r="U43" i="1"/>
  <c r="I71" i="7" l="1"/>
  <c r="I72" i="7" s="1"/>
  <c r="S16" i="1"/>
  <c r="S5" i="1"/>
  <c r="U5" i="1"/>
  <c r="M5" i="1"/>
  <c r="K5" i="1"/>
  <c r="I73" i="7" l="1"/>
  <c r="Z35" i="1"/>
  <c r="S17" i="1"/>
  <c r="S44" i="1"/>
  <c r="S43" i="1"/>
  <c r="S42" i="1"/>
  <c r="I74" i="7" l="1"/>
  <c r="S18" i="1"/>
  <c r="K4" i="1"/>
  <c r="I75" i="7" l="1"/>
  <c r="S19" i="1"/>
  <c r="U14" i="1"/>
  <c r="I76" i="7" l="1"/>
  <c r="S20" i="1"/>
  <c r="U15" i="1"/>
  <c r="I77" i="7" l="1"/>
  <c r="R4" i="1"/>
  <c r="S21" i="1"/>
  <c r="U16" i="1"/>
  <c r="I78" i="7" l="1"/>
  <c r="Z34" i="1"/>
  <c r="S31" i="1"/>
  <c r="U18" i="1"/>
  <c r="I79" i="7" l="1"/>
  <c r="S32" i="1"/>
  <c r="S23" i="1"/>
  <c r="S22" i="1"/>
  <c r="U19" i="1"/>
  <c r="U17" i="1"/>
  <c r="I80" i="7" l="1"/>
  <c r="I81" i="7" s="1"/>
  <c r="I82" i="7" s="1"/>
  <c r="I83" i="7" s="1"/>
  <c r="I84" i="7" s="1"/>
  <c r="S24" i="1"/>
  <c r="U20" i="1"/>
  <c r="I85" i="7" l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I132" i="7" s="1"/>
  <c r="I133" i="7" s="1"/>
  <c r="I134" i="7" s="1"/>
  <c r="I135" i="7" s="1"/>
  <c r="I136" i="7" s="1"/>
  <c r="I137" i="7" s="1"/>
  <c r="I138" i="7" s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I158" i="7" s="1"/>
  <c r="I159" i="7" s="1"/>
  <c r="I160" i="7" s="1"/>
  <c r="I161" i="7" s="1"/>
  <c r="I162" i="7" s="1"/>
  <c r="I163" i="7" s="1"/>
  <c r="I164" i="7" s="1"/>
  <c r="I165" i="7" s="1"/>
  <c r="I166" i="7" s="1"/>
  <c r="I167" i="7" s="1"/>
  <c r="I168" i="7" s="1"/>
  <c r="I169" i="7" s="1"/>
  <c r="I170" i="7" s="1"/>
  <c r="I171" i="7" s="1"/>
  <c r="I172" i="7" s="1"/>
  <c r="I173" i="7" s="1"/>
  <c r="I174" i="7" s="1"/>
  <c r="I175" i="7" s="1"/>
  <c r="I176" i="7" s="1"/>
  <c r="I177" i="7" s="1"/>
  <c r="I178" i="7" s="1"/>
  <c r="I179" i="7" s="1"/>
  <c r="I180" i="7" s="1"/>
  <c r="I181" i="7" s="1"/>
  <c r="I182" i="7" s="1"/>
  <c r="I183" i="7" s="1"/>
  <c r="I184" i="7" s="1"/>
  <c r="I185" i="7" s="1"/>
  <c r="I186" i="7" s="1"/>
  <c r="I187" i="7" s="1"/>
  <c r="I188" i="7" s="1"/>
  <c r="I189" i="7" s="1"/>
  <c r="I190" i="7" s="1"/>
  <c r="I191" i="7" s="1"/>
  <c r="I192" i="7" s="1"/>
  <c r="I193" i="7" s="1"/>
  <c r="I194" i="7" s="1"/>
  <c r="I195" i="7" s="1"/>
  <c r="I196" i="7" s="1"/>
  <c r="I197" i="7" s="1"/>
  <c r="I198" i="7" s="1"/>
  <c r="I199" i="7" s="1"/>
  <c r="I200" i="7" s="1"/>
  <c r="I201" i="7" s="1"/>
  <c r="I202" i="7" s="1"/>
  <c r="I203" i="7" s="1"/>
  <c r="S25" i="1"/>
  <c r="S4" i="1"/>
  <c r="U21" i="1"/>
  <c r="U32" i="1"/>
  <c r="U22" i="1" l="1"/>
  <c r="U23" i="1"/>
  <c r="U31" i="1"/>
  <c r="U24" i="1" l="1"/>
  <c r="U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Björn Rudlund</author>
  </authors>
  <commentList>
    <comment ref="A1" authorId="0" shapeId="0" xr:uid="{D93DF7B2-1107-4C13-AC42-18DFE1632996}">
      <text>
        <r>
          <rPr>
            <b/>
            <sz val="9"/>
            <color indexed="81"/>
            <rFont val="Tahoma"/>
            <family val="2"/>
          </rPr>
          <t>Björn Rudlund:</t>
        </r>
        <r>
          <rPr>
            <sz val="9"/>
            <color indexed="81"/>
            <rFont val="Tahoma"/>
            <family val="2"/>
          </rPr>
          <t xml:space="preserve">
This column is the chamber measurements for FBW</t>
        </r>
      </text>
    </comment>
    <comment ref="B1" authorId="0" shapeId="0" xr:uid="{65B4330B-F8A2-417B-B43F-B25DA644FADC}">
      <text>
        <r>
          <rPr>
            <b/>
            <sz val="9"/>
            <color indexed="81"/>
            <rFont val="Tahoma"/>
            <charset val="1"/>
          </rPr>
          <t>Björn Rudlund:</t>
        </r>
        <r>
          <rPr>
            <sz val="9"/>
            <color indexed="81"/>
            <rFont val="Tahoma"/>
            <charset val="1"/>
          </rPr>
          <t xml:space="preserve">
This column sorts descending values from FBW chamber
if not descending -10
This is to search - thresholds</t>
        </r>
      </text>
    </comment>
    <comment ref="C1" authorId="0" shapeId="0" xr:uid="{6063616F-C9D7-42E1-B301-2ACFAFFC1D18}">
      <text>
        <r>
          <rPr>
            <b/>
            <sz val="9"/>
            <color indexed="81"/>
            <rFont val="Tahoma"/>
            <charset val="1"/>
          </rPr>
          <t>Björn Rudlund:</t>
        </r>
        <r>
          <rPr>
            <sz val="9"/>
            <color indexed="81"/>
            <rFont val="Tahoma"/>
            <charset val="1"/>
          </rPr>
          <t xml:space="preserve">
This clumn sorts ascending values form FBW. If not ascendning +10</t>
        </r>
      </text>
    </comment>
    <comment ref="D1" authorId="0" shapeId="0" xr:uid="{3B135740-80A3-4667-9C9A-67DA31F27B6B}">
      <text>
        <r>
          <rPr>
            <b/>
            <sz val="9"/>
            <color indexed="81"/>
            <rFont val="Tahoma"/>
            <family val="2"/>
          </rPr>
          <t>Björn Rudlund:</t>
        </r>
        <r>
          <rPr>
            <sz val="9"/>
            <color indexed="81"/>
            <rFont val="Tahoma"/>
            <family val="2"/>
          </rPr>
          <t xml:space="preserve">
Björn Rudlund:
This column is the chamber values for HBW</t>
        </r>
      </text>
    </comment>
    <comment ref="E1" authorId="0" shapeId="0" xr:uid="{62C9FA67-2A60-4BA9-989A-72B07819DD5C}">
      <text>
        <r>
          <rPr>
            <b/>
            <sz val="9"/>
            <color indexed="81"/>
            <rFont val="Tahoma"/>
            <charset val="1"/>
          </rPr>
          <t>Björn Rudlund:</t>
        </r>
        <r>
          <rPr>
            <sz val="9"/>
            <color indexed="81"/>
            <rFont val="Tahoma"/>
            <charset val="1"/>
          </rPr>
          <t xml:space="preserve">
This column sorts descending values from HBW chamber. I
f not descending -10
This is to search - values</t>
        </r>
      </text>
    </comment>
  </commentList>
</comments>
</file>

<file path=xl/sharedStrings.xml><?xml version="1.0" encoding="utf-8"?>
<sst xmlns="http://schemas.openxmlformats.org/spreadsheetml/2006/main" count="105" uniqueCount="86">
  <si>
    <t>(From balance point)</t>
  </si>
  <si>
    <t>Height</t>
  </si>
  <si>
    <t>Back</t>
  </si>
  <si>
    <t>Front</t>
  </si>
  <si>
    <t>0.1 mm</t>
  </si>
  <si>
    <t>0.2 mm</t>
  </si>
  <si>
    <t>0.4 mm</t>
  </si>
  <si>
    <t>1.0 mm</t>
  </si>
  <si>
    <t>0.05 mm</t>
  </si>
  <si>
    <t>0.3 mm</t>
  </si>
  <si>
    <t>Enter HBW (kg)</t>
  </si>
  <si>
    <t>FBW (mm)</t>
  </si>
  <si>
    <t>HBW (mm)</t>
  </si>
  <si>
    <t>HBW CHAMB</t>
  </si>
  <si>
    <t>FBW CHAMB</t>
  </si>
  <si>
    <t>Flex-0.2 (kg)</t>
  </si>
  <si>
    <t>Flex-0.3 (kg)</t>
  </si>
  <si>
    <t>Flex-0.1 (kg)</t>
  </si>
  <si>
    <t>Total (cm)</t>
  </si>
  <si>
    <t>HBW (kg)</t>
  </si>
  <si>
    <t>BP</t>
  </si>
  <si>
    <t>Balance point</t>
  </si>
  <si>
    <t>Chamber height at BP when pressing half body weight</t>
  </si>
  <si>
    <t>Distance from balance point to front chamber height of 0.05 mm (full body weight)</t>
  </si>
  <si>
    <t>Distance from balance point to front chamber height of 0.3 mm (half body weight)</t>
  </si>
  <si>
    <t>Same as above but weight at 0.2 mm</t>
  </si>
  <si>
    <t>Weight (%)</t>
  </si>
  <si>
    <t>Press zone (cm)</t>
  </si>
  <si>
    <t>How much of total weight placed on the front or back half of the ski, in %</t>
  </si>
  <si>
    <t>Pressure zone in cm on the front or back half of the ski</t>
  </si>
  <si>
    <t>MF</t>
  </si>
  <si>
    <t>FA</t>
  </si>
  <si>
    <t>FP</t>
  </si>
  <si>
    <t>Flex-0.3 (kg) MF</t>
  </si>
  <si>
    <t>Flex-0.2 (kg) MF</t>
  </si>
  <si>
    <t>Flex-0.1 (kg) MF</t>
  </si>
  <si>
    <t>Flex-0.3 (kg) FA</t>
  </si>
  <si>
    <t>Weight needed to press 7cm in front of balance point to a chamber height of 0.3 mm. Classic skis are pressed 7 cm behind BP</t>
  </si>
  <si>
    <t>Weight needed to press 7cm behind balance point to a chamber height of 0.3 mm. Classic skis are pressed 7 cm behind BP</t>
  </si>
  <si>
    <t>Weight needed to press balance point to a chamber height of 0.3 mm. Classic skis are pressed 7 cm behind BP, skate skis are pressed at BP</t>
  </si>
  <si>
    <t>Flex-0.3 (kg) FP</t>
  </si>
  <si>
    <t>Same as above but weight at 0.1 mm</t>
  </si>
  <si>
    <t>Chamber height at BP when pressing full body weight</t>
  </si>
  <si>
    <t>1.5 mm</t>
  </si>
  <si>
    <t>0.5 mm</t>
  </si>
  <si>
    <t>Wax zones (HBW)</t>
  </si>
  <si>
    <t>Wax zones (FBW)</t>
  </si>
  <si>
    <t>Press pos (cm)</t>
  </si>
  <si>
    <t>Pressure zone position (in cm) on the front or back half of the ski</t>
  </si>
  <si>
    <t>Pressure (HBW)</t>
  </si>
  <si>
    <t>F/B</t>
  </si>
  <si>
    <t>Total zone(cm)</t>
  </si>
  <si>
    <t>Start pos</t>
  </si>
  <si>
    <t>End pos</t>
  </si>
  <si>
    <t>Half body weight in kg</t>
  </si>
  <si>
    <t>Front_FBW_0.05 (mm)</t>
  </si>
  <si>
    <t>Front_HBW_0.3 (mm)</t>
  </si>
  <si>
    <t>Highest point</t>
  </si>
  <si>
    <t>Weight</t>
  </si>
  <si>
    <t>HBW</t>
  </si>
  <si>
    <t>FBW</t>
  </si>
  <si>
    <t>Position (cm)</t>
  </si>
  <si>
    <t>Height (mm)</t>
  </si>
  <si>
    <t>Front_FBW_0.05</t>
  </si>
  <si>
    <t>Front_HBW_0.3</t>
  </si>
  <si>
    <t>Pressure (FBW)</t>
  </si>
  <si>
    <t>0.6 mm</t>
  </si>
  <si>
    <t>0.7 mm</t>
  </si>
  <si>
    <t>0.8 mm</t>
  </si>
  <si>
    <t>0.9 mm</t>
  </si>
  <si>
    <t>Flex values</t>
  </si>
  <si>
    <t xml:space="preserve"> </t>
  </si>
  <si>
    <t>Sort ASC FBW</t>
  </si>
  <si>
    <t>Sort DESC FBW</t>
  </si>
  <si>
    <t>Sort ASC HBW</t>
  </si>
  <si>
    <t>Sort DESC HBW</t>
  </si>
  <si>
    <t>Positions</t>
  </si>
  <si>
    <t>Chamber</t>
  </si>
  <si>
    <t>HBW Press</t>
  </si>
  <si>
    <t>FBW Press</t>
  </si>
  <si>
    <t>SUM Back and Front (g)</t>
  </si>
  <si>
    <t>Back(g)</t>
  </si>
  <si>
    <t>Front(g)</t>
  </si>
  <si>
    <t>FBW Chamber
Reversed</t>
  </si>
  <si>
    <t>HBW Chamber
Reversed</t>
  </si>
  <si>
    <t>Positions
Reversed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</si>
</sst>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1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5" xfId="0" applyFont="1" applyBorder="1"/>
    <xf numFmtId="0" fontId="0" fillId="0" borderId="0" xfId="0" applyAlignment="1">
      <alignment horizontal="center"/>
    </xf>
    <xf numFmtId="0" fontId="0" fillId="2" borderId="0" xfId="0" applyFill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9" fillId="9" borderId="0" xfId="0" applyFont="1" applyFill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9" borderId="5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3" xfId="0" applyFont="1" applyBorder="1"/>
    <xf numFmtId="0" fontId="13" fillId="3" borderId="2" xfId="0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2" fillId="0" borderId="5" xfId="0" applyFont="1" applyBorder="1"/>
    <xf numFmtId="0" fontId="14" fillId="0" borderId="5" xfId="0" applyFont="1" applyBorder="1"/>
    <xf numFmtId="0" fontId="12" fillId="0" borderId="6" xfId="0" applyFont="1" applyBorder="1"/>
    <xf numFmtId="0" fontId="1" fillId="0" borderId="7" xfId="0" applyFont="1" applyBorder="1"/>
    <xf numFmtId="0" fontId="12" fillId="0" borderId="0" xfId="0" applyFont="1"/>
    <xf numFmtId="0" fontId="14" fillId="0" borderId="0" xfId="0" applyFont="1" applyBorder="1"/>
    <xf numFmtId="0" fontId="12" fillId="0" borderId="0" xfId="0" applyFont="1" applyBorder="1"/>
    <xf numFmtId="0" fontId="12" fillId="0" borderId="8" xfId="0" applyFont="1" applyBorder="1"/>
    <xf numFmtId="0" fontId="1" fillId="0" borderId="9" xfId="0" applyFont="1" applyBorder="1"/>
    <xf numFmtId="0" fontId="14" fillId="0" borderId="10" xfId="0" applyFont="1" applyBorder="1"/>
    <xf numFmtId="0" fontId="12" fillId="0" borderId="10" xfId="0" applyFont="1" applyBorder="1"/>
    <xf numFmtId="0" fontId="16" fillId="0" borderId="15" xfId="0" applyFont="1" applyBorder="1"/>
    <xf numFmtId="0" fontId="17" fillId="0" borderId="0" xfId="0" applyFont="1"/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17" fillId="0" borderId="21" xfId="0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9" fillId="0" borderId="0" xfId="0" applyFont="1"/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4" borderId="0" xfId="0" applyFont="1" applyFill="1"/>
    <xf numFmtId="0" fontId="18" fillId="4" borderId="0" xfId="0" applyFont="1" applyFill="1" applyAlignment="1">
      <alignment horizontal="center"/>
    </xf>
    <xf numFmtId="0" fontId="13" fillId="3" borderId="0" xfId="0" applyFont="1" applyFill="1"/>
    <xf numFmtId="0" fontId="18" fillId="3" borderId="0" xfId="0" applyFont="1" applyFill="1" applyAlignment="1">
      <alignment horizontal="center"/>
    </xf>
    <xf numFmtId="0" fontId="19" fillId="0" borderId="0" xfId="0" applyFont="1" applyAlignment="1"/>
    <xf numFmtId="0" fontId="19" fillId="0" borderId="16" xfId="0" applyFont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3" borderId="19" xfId="0" applyFont="1" applyFill="1" applyBorder="1"/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3" fillId="7" borderId="19" xfId="0" applyFont="1" applyFill="1" applyBorder="1"/>
    <xf numFmtId="0" fontId="18" fillId="7" borderId="2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21" fillId="3" borderId="20" xfId="0" applyFont="1" applyFill="1" applyBorder="1"/>
    <xf numFmtId="0" fontId="18" fillId="3" borderId="21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22" fillId="0" borderId="0" xfId="0" applyFont="1"/>
    <xf numFmtId="0" fontId="12" fillId="0" borderId="25" xfId="0" applyFont="1" applyBorder="1"/>
    <xf numFmtId="0" fontId="13" fillId="3" borderId="17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84A18"/>
      <color rgb="FF0E8BB8"/>
      <color rgb="FF1F14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74272929284318E-2"/>
          <c:y val="4.6590427784836935E-2"/>
          <c:w val="0.82205280110706536"/>
          <c:h val="0.7446494378799855"/>
        </c:manualLayout>
      </c:layout>
      <c:lineChart>
        <c:grouping val="standard"/>
        <c:varyColors val="0"/>
        <c:ser>
          <c:idx val="1"/>
          <c:order val="0"/>
          <c:tx>
            <c:v>Pressure HBW</c:v>
          </c:tx>
          <c:spPr>
            <a:ln w="3492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Vectors!$K$3:$K$201</c:f>
              <c:numCache>
                <c:formatCode>General</c:formatCode>
                <c:ptCount val="199"/>
                <c:pt idx="0">
                  <c:v>-99</c:v>
                </c:pt>
                <c:pt idx="1">
                  <c:v>-98</c:v>
                </c:pt>
                <c:pt idx="2">
                  <c:v>-97</c:v>
                </c:pt>
                <c:pt idx="3">
                  <c:v>-96</c:v>
                </c:pt>
                <c:pt idx="4">
                  <c:v>-95</c:v>
                </c:pt>
                <c:pt idx="5">
                  <c:v>-94</c:v>
                </c:pt>
                <c:pt idx="6">
                  <c:v>-93</c:v>
                </c:pt>
                <c:pt idx="7">
                  <c:v>-92</c:v>
                </c:pt>
                <c:pt idx="8">
                  <c:v>-91</c:v>
                </c:pt>
                <c:pt idx="9">
                  <c:v>-90</c:v>
                </c:pt>
                <c:pt idx="10">
                  <c:v>-89</c:v>
                </c:pt>
                <c:pt idx="11">
                  <c:v>-88</c:v>
                </c:pt>
                <c:pt idx="12">
                  <c:v>-87</c:v>
                </c:pt>
                <c:pt idx="13">
                  <c:v>-86</c:v>
                </c:pt>
                <c:pt idx="14">
                  <c:v>-85</c:v>
                </c:pt>
                <c:pt idx="15">
                  <c:v>-84</c:v>
                </c:pt>
                <c:pt idx="16">
                  <c:v>-83</c:v>
                </c:pt>
                <c:pt idx="17">
                  <c:v>-82</c:v>
                </c:pt>
                <c:pt idx="18">
                  <c:v>-81</c:v>
                </c:pt>
                <c:pt idx="19">
                  <c:v>-80</c:v>
                </c:pt>
                <c:pt idx="20">
                  <c:v>-79</c:v>
                </c:pt>
                <c:pt idx="21">
                  <c:v>-78</c:v>
                </c:pt>
                <c:pt idx="22">
                  <c:v>-77</c:v>
                </c:pt>
                <c:pt idx="23">
                  <c:v>-76</c:v>
                </c:pt>
                <c:pt idx="24">
                  <c:v>-75</c:v>
                </c:pt>
                <c:pt idx="25">
                  <c:v>-74</c:v>
                </c:pt>
                <c:pt idx="26">
                  <c:v>-73</c:v>
                </c:pt>
                <c:pt idx="27">
                  <c:v>-72</c:v>
                </c:pt>
                <c:pt idx="28">
                  <c:v>-71</c:v>
                </c:pt>
                <c:pt idx="29">
                  <c:v>-70</c:v>
                </c:pt>
                <c:pt idx="30">
                  <c:v>-69</c:v>
                </c:pt>
                <c:pt idx="31">
                  <c:v>-68</c:v>
                </c:pt>
                <c:pt idx="32">
                  <c:v>-67</c:v>
                </c:pt>
                <c:pt idx="33">
                  <c:v>-66</c:v>
                </c:pt>
                <c:pt idx="34">
                  <c:v>-65</c:v>
                </c:pt>
                <c:pt idx="35">
                  <c:v>-64</c:v>
                </c:pt>
                <c:pt idx="36">
                  <c:v>-63</c:v>
                </c:pt>
                <c:pt idx="37">
                  <c:v>-62</c:v>
                </c:pt>
                <c:pt idx="38">
                  <c:v>-61</c:v>
                </c:pt>
                <c:pt idx="39">
                  <c:v>-60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-54</c:v>
                </c:pt>
                <c:pt idx="46">
                  <c:v>-53</c:v>
                </c:pt>
                <c:pt idx="47">
                  <c:v>-52</c:v>
                </c:pt>
                <c:pt idx="48">
                  <c:v>-51</c:v>
                </c:pt>
                <c:pt idx="49">
                  <c:v>-50</c:v>
                </c:pt>
                <c:pt idx="50">
                  <c:v>-49</c:v>
                </c:pt>
                <c:pt idx="51">
                  <c:v>-48</c:v>
                </c:pt>
                <c:pt idx="52">
                  <c:v>-47</c:v>
                </c:pt>
                <c:pt idx="53">
                  <c:v>-46</c:v>
                </c:pt>
                <c:pt idx="54">
                  <c:v>-45</c:v>
                </c:pt>
                <c:pt idx="55">
                  <c:v>-44</c:v>
                </c:pt>
                <c:pt idx="56">
                  <c:v>-43</c:v>
                </c:pt>
                <c:pt idx="57">
                  <c:v>-42</c:v>
                </c:pt>
                <c:pt idx="58">
                  <c:v>-41</c:v>
                </c:pt>
                <c:pt idx="59">
                  <c:v>-40</c:v>
                </c:pt>
                <c:pt idx="60">
                  <c:v>-39</c:v>
                </c:pt>
                <c:pt idx="61">
                  <c:v>-38</c:v>
                </c:pt>
                <c:pt idx="62">
                  <c:v>-37</c:v>
                </c:pt>
                <c:pt idx="63">
                  <c:v>-36</c:v>
                </c:pt>
                <c:pt idx="64">
                  <c:v>-35</c:v>
                </c:pt>
                <c:pt idx="65">
                  <c:v>-34</c:v>
                </c:pt>
                <c:pt idx="66">
                  <c:v>-33</c:v>
                </c:pt>
                <c:pt idx="67">
                  <c:v>-32</c:v>
                </c:pt>
                <c:pt idx="68">
                  <c:v>-31</c:v>
                </c:pt>
                <c:pt idx="69">
                  <c:v>-30</c:v>
                </c:pt>
                <c:pt idx="70">
                  <c:v>-29</c:v>
                </c:pt>
                <c:pt idx="71">
                  <c:v>-28</c:v>
                </c:pt>
                <c:pt idx="72">
                  <c:v>-27</c:v>
                </c:pt>
                <c:pt idx="73">
                  <c:v>-26</c:v>
                </c:pt>
                <c:pt idx="74">
                  <c:v>-25</c:v>
                </c:pt>
                <c:pt idx="75">
                  <c:v>-24</c:v>
                </c:pt>
                <c:pt idx="76">
                  <c:v>-23</c:v>
                </c:pt>
                <c:pt idx="77">
                  <c:v>-22</c:v>
                </c:pt>
                <c:pt idx="78">
                  <c:v>-21</c:v>
                </c:pt>
                <c:pt idx="79">
                  <c:v>-20</c:v>
                </c:pt>
                <c:pt idx="80">
                  <c:v>-19</c:v>
                </c:pt>
                <c:pt idx="81">
                  <c:v>-18</c:v>
                </c:pt>
                <c:pt idx="82">
                  <c:v>-17</c:v>
                </c:pt>
                <c:pt idx="83">
                  <c:v>-16</c:v>
                </c:pt>
                <c:pt idx="84">
                  <c:v>-15</c:v>
                </c:pt>
                <c:pt idx="85">
                  <c:v>-14</c:v>
                </c:pt>
                <c:pt idx="86">
                  <c:v>-13</c:v>
                </c:pt>
                <c:pt idx="87">
                  <c:v>-12</c:v>
                </c:pt>
                <c:pt idx="88">
                  <c:v>-11</c:v>
                </c:pt>
                <c:pt idx="89">
                  <c:v>-10</c:v>
                </c:pt>
                <c:pt idx="90">
                  <c:v>-9</c:v>
                </c:pt>
                <c:pt idx="91">
                  <c:v>-8</c:v>
                </c:pt>
                <c:pt idx="92">
                  <c:v>-7</c:v>
                </c:pt>
                <c:pt idx="93">
                  <c:v>-6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1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14</c:v>
                </c:pt>
                <c:pt idx="114">
                  <c:v>15</c:v>
                </c:pt>
                <c:pt idx="115">
                  <c:v>16</c:v>
                </c:pt>
                <c:pt idx="116">
                  <c:v>17</c:v>
                </c:pt>
                <c:pt idx="117">
                  <c:v>18</c:v>
                </c:pt>
                <c:pt idx="118">
                  <c:v>19</c:v>
                </c:pt>
                <c:pt idx="119">
                  <c:v>20</c:v>
                </c:pt>
                <c:pt idx="120">
                  <c:v>21</c:v>
                </c:pt>
                <c:pt idx="121">
                  <c:v>22</c:v>
                </c:pt>
                <c:pt idx="122">
                  <c:v>23</c:v>
                </c:pt>
                <c:pt idx="123">
                  <c:v>24</c:v>
                </c:pt>
                <c:pt idx="124">
                  <c:v>25</c:v>
                </c:pt>
                <c:pt idx="125">
                  <c:v>26</c:v>
                </c:pt>
                <c:pt idx="126">
                  <c:v>27</c:v>
                </c:pt>
                <c:pt idx="127">
                  <c:v>28</c:v>
                </c:pt>
                <c:pt idx="128">
                  <c:v>29</c:v>
                </c:pt>
                <c:pt idx="129">
                  <c:v>30</c:v>
                </c:pt>
                <c:pt idx="130">
                  <c:v>31</c:v>
                </c:pt>
                <c:pt idx="131">
                  <c:v>32</c:v>
                </c:pt>
                <c:pt idx="132">
                  <c:v>33</c:v>
                </c:pt>
                <c:pt idx="133">
                  <c:v>34</c:v>
                </c:pt>
                <c:pt idx="134">
                  <c:v>35</c:v>
                </c:pt>
                <c:pt idx="135">
                  <c:v>36</c:v>
                </c:pt>
                <c:pt idx="136">
                  <c:v>37</c:v>
                </c:pt>
                <c:pt idx="137">
                  <c:v>38</c:v>
                </c:pt>
                <c:pt idx="138">
                  <c:v>39</c:v>
                </c:pt>
                <c:pt idx="139">
                  <c:v>40</c:v>
                </c:pt>
                <c:pt idx="140">
                  <c:v>41</c:v>
                </c:pt>
                <c:pt idx="141">
                  <c:v>42</c:v>
                </c:pt>
                <c:pt idx="142">
                  <c:v>43</c:v>
                </c:pt>
                <c:pt idx="143">
                  <c:v>44</c:v>
                </c:pt>
                <c:pt idx="144">
                  <c:v>45</c:v>
                </c:pt>
                <c:pt idx="145">
                  <c:v>46</c:v>
                </c:pt>
                <c:pt idx="146">
                  <c:v>47</c:v>
                </c:pt>
                <c:pt idx="147">
                  <c:v>48</c:v>
                </c:pt>
                <c:pt idx="148">
                  <c:v>49</c:v>
                </c:pt>
                <c:pt idx="149">
                  <c:v>50</c:v>
                </c:pt>
                <c:pt idx="150">
                  <c:v>51</c:v>
                </c:pt>
                <c:pt idx="151">
                  <c:v>52</c:v>
                </c:pt>
                <c:pt idx="152">
                  <c:v>53</c:v>
                </c:pt>
                <c:pt idx="153">
                  <c:v>54</c:v>
                </c:pt>
                <c:pt idx="154">
                  <c:v>55</c:v>
                </c:pt>
                <c:pt idx="155">
                  <c:v>56</c:v>
                </c:pt>
                <c:pt idx="156">
                  <c:v>57</c:v>
                </c:pt>
                <c:pt idx="157">
                  <c:v>58</c:v>
                </c:pt>
                <c:pt idx="158">
                  <c:v>59</c:v>
                </c:pt>
                <c:pt idx="159">
                  <c:v>60</c:v>
                </c:pt>
                <c:pt idx="160">
                  <c:v>61</c:v>
                </c:pt>
                <c:pt idx="161">
                  <c:v>62</c:v>
                </c:pt>
                <c:pt idx="162">
                  <c:v>63</c:v>
                </c:pt>
                <c:pt idx="163">
                  <c:v>64</c:v>
                </c:pt>
                <c:pt idx="164">
                  <c:v>65</c:v>
                </c:pt>
                <c:pt idx="165">
                  <c:v>66</c:v>
                </c:pt>
                <c:pt idx="166">
                  <c:v>67</c:v>
                </c:pt>
                <c:pt idx="167">
                  <c:v>68</c:v>
                </c:pt>
                <c:pt idx="168">
                  <c:v>69</c:v>
                </c:pt>
                <c:pt idx="169">
                  <c:v>70</c:v>
                </c:pt>
                <c:pt idx="170">
                  <c:v>71</c:v>
                </c:pt>
                <c:pt idx="171">
                  <c:v>72</c:v>
                </c:pt>
                <c:pt idx="172">
                  <c:v>73</c:v>
                </c:pt>
                <c:pt idx="173">
                  <c:v>74</c:v>
                </c:pt>
                <c:pt idx="174">
                  <c:v>75</c:v>
                </c:pt>
                <c:pt idx="175">
                  <c:v>76</c:v>
                </c:pt>
                <c:pt idx="176">
                  <c:v>77</c:v>
                </c:pt>
                <c:pt idx="177">
                  <c:v>78</c:v>
                </c:pt>
                <c:pt idx="178">
                  <c:v>79</c:v>
                </c:pt>
                <c:pt idx="179">
                  <c:v>80</c:v>
                </c:pt>
                <c:pt idx="180">
                  <c:v>81</c:v>
                </c:pt>
                <c:pt idx="181">
                  <c:v>82</c:v>
                </c:pt>
                <c:pt idx="182">
                  <c:v>83</c:v>
                </c:pt>
                <c:pt idx="183">
                  <c:v>84</c:v>
                </c:pt>
                <c:pt idx="184">
                  <c:v>85</c:v>
                </c:pt>
                <c:pt idx="185">
                  <c:v>86</c:v>
                </c:pt>
                <c:pt idx="186">
                  <c:v>87</c:v>
                </c:pt>
                <c:pt idx="187">
                  <c:v>88</c:v>
                </c:pt>
                <c:pt idx="188">
                  <c:v>89</c:v>
                </c:pt>
                <c:pt idx="189">
                  <c:v>90</c:v>
                </c:pt>
                <c:pt idx="190">
                  <c:v>91</c:v>
                </c:pt>
                <c:pt idx="191">
                  <c:v>92</c:v>
                </c:pt>
                <c:pt idx="192">
                  <c:v>93</c:v>
                </c:pt>
                <c:pt idx="193">
                  <c:v>94</c:v>
                </c:pt>
                <c:pt idx="194">
                  <c:v>95</c:v>
                </c:pt>
                <c:pt idx="195">
                  <c:v>96</c:v>
                </c:pt>
                <c:pt idx="196">
                  <c:v>97</c:v>
                </c:pt>
                <c:pt idx="197">
                  <c:v>98</c:v>
                </c:pt>
                <c:pt idx="198">
                  <c:v>99</c:v>
                </c:pt>
              </c:numCache>
            </c:numRef>
          </c:cat>
          <c:val>
            <c:numRef>
              <c:f>Vectors!$L$3:$L$201</c:f>
              <c:numCache>
                <c:formatCode>General</c:formatCode>
                <c:ptCount val="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62</c:v>
                </c:pt>
                <c:pt idx="31">
                  <c:v>124</c:v>
                </c:pt>
                <c:pt idx="32">
                  <c:v>116</c:v>
                </c:pt>
                <c:pt idx="33">
                  <c:v>96</c:v>
                </c:pt>
                <c:pt idx="34">
                  <c:v>71</c:v>
                </c:pt>
                <c:pt idx="35">
                  <c:v>47</c:v>
                </c:pt>
                <c:pt idx="36">
                  <c:v>18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129</c:v>
                </c:pt>
                <c:pt idx="43">
                  <c:v>259</c:v>
                </c:pt>
                <c:pt idx="44">
                  <c:v>243</c:v>
                </c:pt>
                <c:pt idx="45">
                  <c:v>206</c:v>
                </c:pt>
                <c:pt idx="46">
                  <c:v>163</c:v>
                </c:pt>
                <c:pt idx="47">
                  <c:v>128</c:v>
                </c:pt>
                <c:pt idx="48">
                  <c:v>99</c:v>
                </c:pt>
                <c:pt idx="49">
                  <c:v>83</c:v>
                </c:pt>
                <c:pt idx="50">
                  <c:v>211</c:v>
                </c:pt>
                <c:pt idx="51">
                  <c:v>497</c:v>
                </c:pt>
                <c:pt idx="52">
                  <c:v>791</c:v>
                </c:pt>
                <c:pt idx="53">
                  <c:v>946</c:v>
                </c:pt>
                <c:pt idx="54">
                  <c:v>972</c:v>
                </c:pt>
                <c:pt idx="55">
                  <c:v>989</c:v>
                </c:pt>
                <c:pt idx="56">
                  <c:v>1001</c:v>
                </c:pt>
                <c:pt idx="57">
                  <c:v>1011</c:v>
                </c:pt>
                <c:pt idx="58">
                  <c:v>1021</c:v>
                </c:pt>
                <c:pt idx="59">
                  <c:v>1032</c:v>
                </c:pt>
                <c:pt idx="60">
                  <c:v>1093</c:v>
                </c:pt>
                <c:pt idx="61">
                  <c:v>1135</c:v>
                </c:pt>
                <c:pt idx="62">
                  <c:v>1087</c:v>
                </c:pt>
                <c:pt idx="63">
                  <c:v>1013</c:v>
                </c:pt>
                <c:pt idx="64">
                  <c:v>943</c:v>
                </c:pt>
                <c:pt idx="65">
                  <c:v>906</c:v>
                </c:pt>
                <c:pt idx="66">
                  <c:v>996</c:v>
                </c:pt>
                <c:pt idx="67">
                  <c:v>1205</c:v>
                </c:pt>
                <c:pt idx="68">
                  <c:v>1416</c:v>
                </c:pt>
                <c:pt idx="69">
                  <c:v>1510</c:v>
                </c:pt>
                <c:pt idx="70">
                  <c:v>1331</c:v>
                </c:pt>
                <c:pt idx="71">
                  <c:v>933</c:v>
                </c:pt>
                <c:pt idx="72">
                  <c:v>510</c:v>
                </c:pt>
                <c:pt idx="73">
                  <c:v>255</c:v>
                </c:pt>
                <c:pt idx="74">
                  <c:v>156</c:v>
                </c:pt>
                <c:pt idx="75">
                  <c:v>75</c:v>
                </c:pt>
                <c:pt idx="76">
                  <c:v>20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2</c:v>
                </c:pt>
                <c:pt idx="135">
                  <c:v>5</c:v>
                </c:pt>
                <c:pt idx="136">
                  <c:v>14</c:v>
                </c:pt>
                <c:pt idx="137">
                  <c:v>38</c:v>
                </c:pt>
                <c:pt idx="138">
                  <c:v>76</c:v>
                </c:pt>
                <c:pt idx="139">
                  <c:v>129</c:v>
                </c:pt>
                <c:pt idx="140">
                  <c:v>450</c:v>
                </c:pt>
                <c:pt idx="141">
                  <c:v>843</c:v>
                </c:pt>
                <c:pt idx="142">
                  <c:v>1043</c:v>
                </c:pt>
                <c:pt idx="143">
                  <c:v>1216</c:v>
                </c:pt>
                <c:pt idx="144">
                  <c:v>1338</c:v>
                </c:pt>
                <c:pt idx="145">
                  <c:v>1384</c:v>
                </c:pt>
                <c:pt idx="146">
                  <c:v>902</c:v>
                </c:pt>
                <c:pt idx="147">
                  <c:v>406</c:v>
                </c:pt>
                <c:pt idx="148">
                  <c:v>384</c:v>
                </c:pt>
                <c:pt idx="149">
                  <c:v>374</c:v>
                </c:pt>
                <c:pt idx="150">
                  <c:v>366</c:v>
                </c:pt>
                <c:pt idx="151">
                  <c:v>352</c:v>
                </c:pt>
                <c:pt idx="152">
                  <c:v>330</c:v>
                </c:pt>
                <c:pt idx="153">
                  <c:v>299</c:v>
                </c:pt>
                <c:pt idx="154">
                  <c:v>231</c:v>
                </c:pt>
                <c:pt idx="155">
                  <c:v>131</c:v>
                </c:pt>
                <c:pt idx="156">
                  <c:v>40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2D-4121-B3B0-2E5B7FB16672}"/>
            </c:ext>
          </c:extLst>
        </c:ser>
        <c:ser>
          <c:idx val="2"/>
          <c:order val="2"/>
          <c:tx>
            <c:v>Presssure FBW</c:v>
          </c:tx>
          <c:spPr>
            <a:ln w="22225" cap="rnd">
              <a:solidFill>
                <a:schemeClr val="bg2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Vectors!$K$3:$K$201</c:f>
              <c:numCache>
                <c:formatCode>General</c:formatCode>
                <c:ptCount val="199"/>
                <c:pt idx="0">
                  <c:v>-99</c:v>
                </c:pt>
                <c:pt idx="1">
                  <c:v>-98</c:v>
                </c:pt>
                <c:pt idx="2">
                  <c:v>-97</c:v>
                </c:pt>
                <c:pt idx="3">
                  <c:v>-96</c:v>
                </c:pt>
                <c:pt idx="4">
                  <c:v>-95</c:v>
                </c:pt>
                <c:pt idx="5">
                  <c:v>-94</c:v>
                </c:pt>
                <c:pt idx="6">
                  <c:v>-93</c:v>
                </c:pt>
                <c:pt idx="7">
                  <c:v>-92</c:v>
                </c:pt>
                <c:pt idx="8">
                  <c:v>-91</c:v>
                </c:pt>
                <c:pt idx="9">
                  <c:v>-90</c:v>
                </c:pt>
                <c:pt idx="10">
                  <c:v>-89</c:v>
                </c:pt>
                <c:pt idx="11">
                  <c:v>-88</c:v>
                </c:pt>
                <c:pt idx="12">
                  <c:v>-87</c:v>
                </c:pt>
                <c:pt idx="13">
                  <c:v>-86</c:v>
                </c:pt>
                <c:pt idx="14">
                  <c:v>-85</c:v>
                </c:pt>
                <c:pt idx="15">
                  <c:v>-84</c:v>
                </c:pt>
                <c:pt idx="16">
                  <c:v>-83</c:v>
                </c:pt>
                <c:pt idx="17">
                  <c:v>-82</c:v>
                </c:pt>
                <c:pt idx="18">
                  <c:v>-81</c:v>
                </c:pt>
                <c:pt idx="19">
                  <c:v>-80</c:v>
                </c:pt>
                <c:pt idx="20">
                  <c:v>-79</c:v>
                </c:pt>
                <c:pt idx="21">
                  <c:v>-78</c:v>
                </c:pt>
                <c:pt idx="22">
                  <c:v>-77</c:v>
                </c:pt>
                <c:pt idx="23">
                  <c:v>-76</c:v>
                </c:pt>
                <c:pt idx="24">
                  <c:v>-75</c:v>
                </c:pt>
                <c:pt idx="25">
                  <c:v>-74</c:v>
                </c:pt>
                <c:pt idx="26">
                  <c:v>-73</c:v>
                </c:pt>
                <c:pt idx="27">
                  <c:v>-72</c:v>
                </c:pt>
                <c:pt idx="28">
                  <c:v>-71</c:v>
                </c:pt>
                <c:pt idx="29">
                  <c:v>-70</c:v>
                </c:pt>
                <c:pt idx="30">
                  <c:v>-69</c:v>
                </c:pt>
                <c:pt idx="31">
                  <c:v>-68</c:v>
                </c:pt>
                <c:pt idx="32">
                  <c:v>-67</c:v>
                </c:pt>
                <c:pt idx="33">
                  <c:v>-66</c:v>
                </c:pt>
                <c:pt idx="34">
                  <c:v>-65</c:v>
                </c:pt>
                <c:pt idx="35">
                  <c:v>-64</c:v>
                </c:pt>
                <c:pt idx="36">
                  <c:v>-63</c:v>
                </c:pt>
                <c:pt idx="37">
                  <c:v>-62</c:v>
                </c:pt>
                <c:pt idx="38">
                  <c:v>-61</c:v>
                </c:pt>
                <c:pt idx="39">
                  <c:v>-60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-54</c:v>
                </c:pt>
                <c:pt idx="46">
                  <c:v>-53</c:v>
                </c:pt>
                <c:pt idx="47">
                  <c:v>-52</c:v>
                </c:pt>
                <c:pt idx="48">
                  <c:v>-51</c:v>
                </c:pt>
                <c:pt idx="49">
                  <c:v>-50</c:v>
                </c:pt>
                <c:pt idx="50">
                  <c:v>-49</c:v>
                </c:pt>
                <c:pt idx="51">
                  <c:v>-48</c:v>
                </c:pt>
                <c:pt idx="52">
                  <c:v>-47</c:v>
                </c:pt>
                <c:pt idx="53">
                  <c:v>-46</c:v>
                </c:pt>
                <c:pt idx="54">
                  <c:v>-45</c:v>
                </c:pt>
                <c:pt idx="55">
                  <c:v>-44</c:v>
                </c:pt>
                <c:pt idx="56">
                  <c:v>-43</c:v>
                </c:pt>
                <c:pt idx="57">
                  <c:v>-42</c:v>
                </c:pt>
                <c:pt idx="58">
                  <c:v>-41</c:v>
                </c:pt>
                <c:pt idx="59">
                  <c:v>-40</c:v>
                </c:pt>
                <c:pt idx="60">
                  <c:v>-39</c:v>
                </c:pt>
                <c:pt idx="61">
                  <c:v>-38</c:v>
                </c:pt>
                <c:pt idx="62">
                  <c:v>-37</c:v>
                </c:pt>
                <c:pt idx="63">
                  <c:v>-36</c:v>
                </c:pt>
                <c:pt idx="64">
                  <c:v>-35</c:v>
                </c:pt>
                <c:pt idx="65">
                  <c:v>-34</c:v>
                </c:pt>
                <c:pt idx="66">
                  <c:v>-33</c:v>
                </c:pt>
                <c:pt idx="67">
                  <c:v>-32</c:v>
                </c:pt>
                <c:pt idx="68">
                  <c:v>-31</c:v>
                </c:pt>
                <c:pt idx="69">
                  <c:v>-30</c:v>
                </c:pt>
                <c:pt idx="70">
                  <c:v>-29</c:v>
                </c:pt>
                <c:pt idx="71">
                  <c:v>-28</c:v>
                </c:pt>
                <c:pt idx="72">
                  <c:v>-27</c:v>
                </c:pt>
                <c:pt idx="73">
                  <c:v>-26</c:v>
                </c:pt>
                <c:pt idx="74">
                  <c:v>-25</c:v>
                </c:pt>
                <c:pt idx="75">
                  <c:v>-24</c:v>
                </c:pt>
                <c:pt idx="76">
                  <c:v>-23</c:v>
                </c:pt>
                <c:pt idx="77">
                  <c:v>-22</c:v>
                </c:pt>
                <c:pt idx="78">
                  <c:v>-21</c:v>
                </c:pt>
                <c:pt idx="79">
                  <c:v>-20</c:v>
                </c:pt>
                <c:pt idx="80">
                  <c:v>-19</c:v>
                </c:pt>
                <c:pt idx="81">
                  <c:v>-18</c:v>
                </c:pt>
                <c:pt idx="82">
                  <c:v>-17</c:v>
                </c:pt>
                <c:pt idx="83">
                  <c:v>-16</c:v>
                </c:pt>
                <c:pt idx="84">
                  <c:v>-15</c:v>
                </c:pt>
                <c:pt idx="85">
                  <c:v>-14</c:v>
                </c:pt>
                <c:pt idx="86">
                  <c:v>-13</c:v>
                </c:pt>
                <c:pt idx="87">
                  <c:v>-12</c:v>
                </c:pt>
                <c:pt idx="88">
                  <c:v>-11</c:v>
                </c:pt>
                <c:pt idx="89">
                  <c:v>-10</c:v>
                </c:pt>
                <c:pt idx="90">
                  <c:v>-9</c:v>
                </c:pt>
                <c:pt idx="91">
                  <c:v>-8</c:v>
                </c:pt>
                <c:pt idx="92">
                  <c:v>-7</c:v>
                </c:pt>
                <c:pt idx="93">
                  <c:v>-6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1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14</c:v>
                </c:pt>
                <c:pt idx="114">
                  <c:v>15</c:v>
                </c:pt>
                <c:pt idx="115">
                  <c:v>16</c:v>
                </c:pt>
                <c:pt idx="116">
                  <c:v>17</c:v>
                </c:pt>
                <c:pt idx="117">
                  <c:v>18</c:v>
                </c:pt>
                <c:pt idx="118">
                  <c:v>19</c:v>
                </c:pt>
                <c:pt idx="119">
                  <c:v>20</c:v>
                </c:pt>
                <c:pt idx="120">
                  <c:v>21</c:v>
                </c:pt>
                <c:pt idx="121">
                  <c:v>22</c:v>
                </c:pt>
                <c:pt idx="122">
                  <c:v>23</c:v>
                </c:pt>
                <c:pt idx="123">
                  <c:v>24</c:v>
                </c:pt>
                <c:pt idx="124">
                  <c:v>25</c:v>
                </c:pt>
                <c:pt idx="125">
                  <c:v>26</c:v>
                </c:pt>
                <c:pt idx="126">
                  <c:v>27</c:v>
                </c:pt>
                <c:pt idx="127">
                  <c:v>28</c:v>
                </c:pt>
                <c:pt idx="128">
                  <c:v>29</c:v>
                </c:pt>
                <c:pt idx="129">
                  <c:v>30</c:v>
                </c:pt>
                <c:pt idx="130">
                  <c:v>31</c:v>
                </c:pt>
                <c:pt idx="131">
                  <c:v>32</c:v>
                </c:pt>
                <c:pt idx="132">
                  <c:v>33</c:v>
                </c:pt>
                <c:pt idx="133">
                  <c:v>34</c:v>
                </c:pt>
                <c:pt idx="134">
                  <c:v>35</c:v>
                </c:pt>
                <c:pt idx="135">
                  <c:v>36</c:v>
                </c:pt>
                <c:pt idx="136">
                  <c:v>37</c:v>
                </c:pt>
                <c:pt idx="137">
                  <c:v>38</c:v>
                </c:pt>
                <c:pt idx="138">
                  <c:v>39</c:v>
                </c:pt>
                <c:pt idx="139">
                  <c:v>40</c:v>
                </c:pt>
                <c:pt idx="140">
                  <c:v>41</c:v>
                </c:pt>
                <c:pt idx="141">
                  <c:v>42</c:v>
                </c:pt>
                <c:pt idx="142">
                  <c:v>43</c:v>
                </c:pt>
                <c:pt idx="143">
                  <c:v>44</c:v>
                </c:pt>
                <c:pt idx="144">
                  <c:v>45</c:v>
                </c:pt>
                <c:pt idx="145">
                  <c:v>46</c:v>
                </c:pt>
                <c:pt idx="146">
                  <c:v>47</c:v>
                </c:pt>
                <c:pt idx="147">
                  <c:v>48</c:v>
                </c:pt>
                <c:pt idx="148">
                  <c:v>49</c:v>
                </c:pt>
                <c:pt idx="149">
                  <c:v>50</c:v>
                </c:pt>
                <c:pt idx="150">
                  <c:v>51</c:v>
                </c:pt>
                <c:pt idx="151">
                  <c:v>52</c:v>
                </c:pt>
                <c:pt idx="152">
                  <c:v>53</c:v>
                </c:pt>
                <c:pt idx="153">
                  <c:v>54</c:v>
                </c:pt>
                <c:pt idx="154">
                  <c:v>55</c:v>
                </c:pt>
                <c:pt idx="155">
                  <c:v>56</c:v>
                </c:pt>
                <c:pt idx="156">
                  <c:v>57</c:v>
                </c:pt>
                <c:pt idx="157">
                  <c:v>58</c:v>
                </c:pt>
                <c:pt idx="158">
                  <c:v>59</c:v>
                </c:pt>
                <c:pt idx="159">
                  <c:v>60</c:v>
                </c:pt>
                <c:pt idx="160">
                  <c:v>61</c:v>
                </c:pt>
                <c:pt idx="161">
                  <c:v>62</c:v>
                </c:pt>
                <c:pt idx="162">
                  <c:v>63</c:v>
                </c:pt>
                <c:pt idx="163">
                  <c:v>64</c:v>
                </c:pt>
                <c:pt idx="164">
                  <c:v>65</c:v>
                </c:pt>
                <c:pt idx="165">
                  <c:v>66</c:v>
                </c:pt>
                <c:pt idx="166">
                  <c:v>67</c:v>
                </c:pt>
                <c:pt idx="167">
                  <c:v>68</c:v>
                </c:pt>
                <c:pt idx="168">
                  <c:v>69</c:v>
                </c:pt>
                <c:pt idx="169">
                  <c:v>70</c:v>
                </c:pt>
                <c:pt idx="170">
                  <c:v>71</c:v>
                </c:pt>
                <c:pt idx="171">
                  <c:v>72</c:v>
                </c:pt>
                <c:pt idx="172">
                  <c:v>73</c:v>
                </c:pt>
                <c:pt idx="173">
                  <c:v>74</c:v>
                </c:pt>
                <c:pt idx="174">
                  <c:v>75</c:v>
                </c:pt>
                <c:pt idx="175">
                  <c:v>76</c:v>
                </c:pt>
                <c:pt idx="176">
                  <c:v>77</c:v>
                </c:pt>
                <c:pt idx="177">
                  <c:v>78</c:v>
                </c:pt>
                <c:pt idx="178">
                  <c:v>79</c:v>
                </c:pt>
                <c:pt idx="179">
                  <c:v>80</c:v>
                </c:pt>
                <c:pt idx="180">
                  <c:v>81</c:v>
                </c:pt>
                <c:pt idx="181">
                  <c:v>82</c:v>
                </c:pt>
                <c:pt idx="182">
                  <c:v>83</c:v>
                </c:pt>
                <c:pt idx="183">
                  <c:v>84</c:v>
                </c:pt>
                <c:pt idx="184">
                  <c:v>85</c:v>
                </c:pt>
                <c:pt idx="185">
                  <c:v>86</c:v>
                </c:pt>
                <c:pt idx="186">
                  <c:v>87</c:v>
                </c:pt>
                <c:pt idx="187">
                  <c:v>88</c:v>
                </c:pt>
                <c:pt idx="188">
                  <c:v>89</c:v>
                </c:pt>
                <c:pt idx="189">
                  <c:v>90</c:v>
                </c:pt>
                <c:pt idx="190">
                  <c:v>91</c:v>
                </c:pt>
                <c:pt idx="191">
                  <c:v>92</c:v>
                </c:pt>
                <c:pt idx="192">
                  <c:v>93</c:v>
                </c:pt>
                <c:pt idx="193">
                  <c:v>94</c:v>
                </c:pt>
                <c:pt idx="194">
                  <c:v>95</c:v>
                </c:pt>
                <c:pt idx="195">
                  <c:v>96</c:v>
                </c:pt>
                <c:pt idx="196">
                  <c:v>97</c:v>
                </c:pt>
                <c:pt idx="197">
                  <c:v>98</c:v>
                </c:pt>
                <c:pt idx="198">
                  <c:v>99</c:v>
                </c:pt>
              </c:numCache>
            </c:numRef>
          </c:cat>
          <c:val>
            <c:numRef>
              <c:f>Vectors!$M$3:$M$201</c:f>
              <c:numCache>
                <c:formatCode>General</c:formatCode>
                <c:ptCount val="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61</c:v>
                </c:pt>
                <c:pt idx="31">
                  <c:v>122</c:v>
                </c:pt>
                <c:pt idx="32">
                  <c:v>114</c:v>
                </c:pt>
                <c:pt idx="33">
                  <c:v>93</c:v>
                </c:pt>
                <c:pt idx="34">
                  <c:v>68</c:v>
                </c:pt>
                <c:pt idx="35">
                  <c:v>44</c:v>
                </c:pt>
                <c:pt idx="36">
                  <c:v>17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90</c:v>
                </c:pt>
                <c:pt idx="43">
                  <c:v>180</c:v>
                </c:pt>
                <c:pt idx="44">
                  <c:v>169</c:v>
                </c:pt>
                <c:pt idx="45">
                  <c:v>143</c:v>
                </c:pt>
                <c:pt idx="46">
                  <c:v>111</c:v>
                </c:pt>
                <c:pt idx="47">
                  <c:v>85</c:v>
                </c:pt>
                <c:pt idx="48">
                  <c:v>63</c:v>
                </c:pt>
                <c:pt idx="49">
                  <c:v>50</c:v>
                </c:pt>
                <c:pt idx="50">
                  <c:v>128</c:v>
                </c:pt>
                <c:pt idx="51">
                  <c:v>300</c:v>
                </c:pt>
                <c:pt idx="52">
                  <c:v>472</c:v>
                </c:pt>
                <c:pt idx="53">
                  <c:v>550</c:v>
                </c:pt>
                <c:pt idx="54">
                  <c:v>511</c:v>
                </c:pt>
                <c:pt idx="55">
                  <c:v>456</c:v>
                </c:pt>
                <c:pt idx="56">
                  <c:v>423</c:v>
                </c:pt>
                <c:pt idx="57">
                  <c:v>393</c:v>
                </c:pt>
                <c:pt idx="58">
                  <c:v>371</c:v>
                </c:pt>
                <c:pt idx="59">
                  <c:v>362</c:v>
                </c:pt>
                <c:pt idx="60">
                  <c:v>433</c:v>
                </c:pt>
                <c:pt idx="61">
                  <c:v>549</c:v>
                </c:pt>
                <c:pt idx="62">
                  <c:v>666</c:v>
                </c:pt>
                <c:pt idx="63">
                  <c:v>824</c:v>
                </c:pt>
                <c:pt idx="64">
                  <c:v>1003</c:v>
                </c:pt>
                <c:pt idx="65">
                  <c:v>1182</c:v>
                </c:pt>
                <c:pt idx="66">
                  <c:v>1371</c:v>
                </c:pt>
                <c:pt idx="67">
                  <c:v>1586</c:v>
                </c:pt>
                <c:pt idx="68">
                  <c:v>1815</c:v>
                </c:pt>
                <c:pt idx="69">
                  <c:v>2048</c:v>
                </c:pt>
                <c:pt idx="70">
                  <c:v>2302</c:v>
                </c:pt>
                <c:pt idx="71">
                  <c:v>2577</c:v>
                </c:pt>
                <c:pt idx="72">
                  <c:v>2841</c:v>
                </c:pt>
                <c:pt idx="73">
                  <c:v>3059</c:v>
                </c:pt>
                <c:pt idx="74">
                  <c:v>3248</c:v>
                </c:pt>
                <c:pt idx="75">
                  <c:v>3422</c:v>
                </c:pt>
                <c:pt idx="76">
                  <c:v>3542</c:v>
                </c:pt>
                <c:pt idx="77">
                  <c:v>3571</c:v>
                </c:pt>
                <c:pt idx="78">
                  <c:v>3453</c:v>
                </c:pt>
                <c:pt idx="79">
                  <c:v>3227</c:v>
                </c:pt>
                <c:pt idx="80">
                  <c:v>2738</c:v>
                </c:pt>
                <c:pt idx="81">
                  <c:v>1961</c:v>
                </c:pt>
                <c:pt idx="82">
                  <c:v>1193</c:v>
                </c:pt>
                <c:pt idx="83">
                  <c:v>732</c:v>
                </c:pt>
                <c:pt idx="84">
                  <c:v>550</c:v>
                </c:pt>
                <c:pt idx="85">
                  <c:v>414</c:v>
                </c:pt>
                <c:pt idx="86">
                  <c:v>311</c:v>
                </c:pt>
                <c:pt idx="87">
                  <c:v>227</c:v>
                </c:pt>
                <c:pt idx="88">
                  <c:v>148</c:v>
                </c:pt>
                <c:pt idx="89">
                  <c:v>75</c:v>
                </c:pt>
                <c:pt idx="90">
                  <c:v>21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97</c:v>
                </c:pt>
                <c:pt idx="131">
                  <c:v>312</c:v>
                </c:pt>
                <c:pt idx="132">
                  <c:v>534</c:v>
                </c:pt>
                <c:pt idx="133">
                  <c:v>649</c:v>
                </c:pt>
                <c:pt idx="134">
                  <c:v>523</c:v>
                </c:pt>
                <c:pt idx="135">
                  <c:v>392</c:v>
                </c:pt>
                <c:pt idx="136">
                  <c:v>405</c:v>
                </c:pt>
                <c:pt idx="137">
                  <c:v>418</c:v>
                </c:pt>
                <c:pt idx="138">
                  <c:v>439</c:v>
                </c:pt>
                <c:pt idx="139">
                  <c:v>473</c:v>
                </c:pt>
                <c:pt idx="140">
                  <c:v>624</c:v>
                </c:pt>
                <c:pt idx="141">
                  <c:v>793</c:v>
                </c:pt>
                <c:pt idx="142">
                  <c:v>887</c:v>
                </c:pt>
                <c:pt idx="143">
                  <c:v>995</c:v>
                </c:pt>
                <c:pt idx="144">
                  <c:v>1083</c:v>
                </c:pt>
                <c:pt idx="145">
                  <c:v>1120</c:v>
                </c:pt>
                <c:pt idx="146">
                  <c:v>747</c:v>
                </c:pt>
                <c:pt idx="147">
                  <c:v>350</c:v>
                </c:pt>
                <c:pt idx="148">
                  <c:v>301</c:v>
                </c:pt>
                <c:pt idx="149">
                  <c:v>257</c:v>
                </c:pt>
                <c:pt idx="150">
                  <c:v>223</c:v>
                </c:pt>
                <c:pt idx="151">
                  <c:v>207</c:v>
                </c:pt>
                <c:pt idx="152">
                  <c:v>203</c:v>
                </c:pt>
                <c:pt idx="153">
                  <c:v>199</c:v>
                </c:pt>
                <c:pt idx="154">
                  <c:v>165</c:v>
                </c:pt>
                <c:pt idx="155">
                  <c:v>97</c:v>
                </c:pt>
                <c:pt idx="156">
                  <c:v>30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F-4FE4-9CE4-C5036E9CC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528847"/>
        <c:axId val="820531343"/>
      </c:lineChart>
      <c:lineChart>
        <c:grouping val="standard"/>
        <c:varyColors val="0"/>
        <c:ser>
          <c:idx val="0"/>
          <c:order val="1"/>
          <c:tx>
            <c:v>Chamber HBW</c:v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Vectors!$K$3:$K$201</c:f>
              <c:numCache>
                <c:formatCode>General</c:formatCode>
                <c:ptCount val="199"/>
                <c:pt idx="0">
                  <c:v>-99</c:v>
                </c:pt>
                <c:pt idx="1">
                  <c:v>-98</c:v>
                </c:pt>
                <c:pt idx="2">
                  <c:v>-97</c:v>
                </c:pt>
                <c:pt idx="3">
                  <c:v>-96</c:v>
                </c:pt>
                <c:pt idx="4">
                  <c:v>-95</c:v>
                </c:pt>
                <c:pt idx="5">
                  <c:v>-94</c:v>
                </c:pt>
                <c:pt idx="6">
                  <c:v>-93</c:v>
                </c:pt>
                <c:pt idx="7">
                  <c:v>-92</c:v>
                </c:pt>
                <c:pt idx="8">
                  <c:v>-91</c:v>
                </c:pt>
                <c:pt idx="9">
                  <c:v>-90</c:v>
                </c:pt>
                <c:pt idx="10">
                  <c:v>-89</c:v>
                </c:pt>
                <c:pt idx="11">
                  <c:v>-88</c:v>
                </c:pt>
                <c:pt idx="12">
                  <c:v>-87</c:v>
                </c:pt>
                <c:pt idx="13">
                  <c:v>-86</c:v>
                </c:pt>
                <c:pt idx="14">
                  <c:v>-85</c:v>
                </c:pt>
                <c:pt idx="15">
                  <c:v>-84</c:v>
                </c:pt>
                <c:pt idx="16">
                  <c:v>-83</c:v>
                </c:pt>
                <c:pt idx="17">
                  <c:v>-82</c:v>
                </c:pt>
                <c:pt idx="18">
                  <c:v>-81</c:v>
                </c:pt>
                <c:pt idx="19">
                  <c:v>-80</c:v>
                </c:pt>
                <c:pt idx="20">
                  <c:v>-79</c:v>
                </c:pt>
                <c:pt idx="21">
                  <c:v>-78</c:v>
                </c:pt>
                <c:pt idx="22">
                  <c:v>-77</c:v>
                </c:pt>
                <c:pt idx="23">
                  <c:v>-76</c:v>
                </c:pt>
                <c:pt idx="24">
                  <c:v>-75</c:v>
                </c:pt>
                <c:pt idx="25">
                  <c:v>-74</c:v>
                </c:pt>
                <c:pt idx="26">
                  <c:v>-73</c:v>
                </c:pt>
                <c:pt idx="27">
                  <c:v>-72</c:v>
                </c:pt>
                <c:pt idx="28">
                  <c:v>-71</c:v>
                </c:pt>
                <c:pt idx="29">
                  <c:v>-70</c:v>
                </c:pt>
                <c:pt idx="30">
                  <c:v>-69</c:v>
                </c:pt>
                <c:pt idx="31">
                  <c:v>-68</c:v>
                </c:pt>
                <c:pt idx="32">
                  <c:v>-67</c:v>
                </c:pt>
                <c:pt idx="33">
                  <c:v>-66</c:v>
                </c:pt>
                <c:pt idx="34">
                  <c:v>-65</c:v>
                </c:pt>
                <c:pt idx="35">
                  <c:v>-64</c:v>
                </c:pt>
                <c:pt idx="36">
                  <c:v>-63</c:v>
                </c:pt>
                <c:pt idx="37">
                  <c:v>-62</c:v>
                </c:pt>
                <c:pt idx="38">
                  <c:v>-61</c:v>
                </c:pt>
                <c:pt idx="39">
                  <c:v>-60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-54</c:v>
                </c:pt>
                <c:pt idx="46">
                  <c:v>-53</c:v>
                </c:pt>
                <c:pt idx="47">
                  <c:v>-52</c:v>
                </c:pt>
                <c:pt idx="48">
                  <c:v>-51</c:v>
                </c:pt>
                <c:pt idx="49">
                  <c:v>-50</c:v>
                </c:pt>
                <c:pt idx="50">
                  <c:v>-49</c:v>
                </c:pt>
                <c:pt idx="51">
                  <c:v>-48</c:v>
                </c:pt>
                <c:pt idx="52">
                  <c:v>-47</c:v>
                </c:pt>
                <c:pt idx="53">
                  <c:v>-46</c:v>
                </c:pt>
                <c:pt idx="54">
                  <c:v>-45</c:v>
                </c:pt>
                <c:pt idx="55">
                  <c:v>-44</c:v>
                </c:pt>
                <c:pt idx="56">
                  <c:v>-43</c:v>
                </c:pt>
                <c:pt idx="57">
                  <c:v>-42</c:v>
                </c:pt>
                <c:pt idx="58">
                  <c:v>-41</c:v>
                </c:pt>
                <c:pt idx="59">
                  <c:v>-40</c:v>
                </c:pt>
                <c:pt idx="60">
                  <c:v>-39</c:v>
                </c:pt>
                <c:pt idx="61">
                  <c:v>-38</c:v>
                </c:pt>
                <c:pt idx="62">
                  <c:v>-37</c:v>
                </c:pt>
                <c:pt idx="63">
                  <c:v>-36</c:v>
                </c:pt>
                <c:pt idx="64">
                  <c:v>-35</c:v>
                </c:pt>
                <c:pt idx="65">
                  <c:v>-34</c:v>
                </c:pt>
                <c:pt idx="66">
                  <c:v>-33</c:v>
                </c:pt>
                <c:pt idx="67">
                  <c:v>-32</c:v>
                </c:pt>
                <c:pt idx="68">
                  <c:v>-31</c:v>
                </c:pt>
                <c:pt idx="69">
                  <c:v>-30</c:v>
                </c:pt>
                <c:pt idx="70">
                  <c:v>-29</c:v>
                </c:pt>
                <c:pt idx="71">
                  <c:v>-28</c:v>
                </c:pt>
                <c:pt idx="72">
                  <c:v>-27</c:v>
                </c:pt>
                <c:pt idx="73">
                  <c:v>-26</c:v>
                </c:pt>
                <c:pt idx="74">
                  <c:v>-25</c:v>
                </c:pt>
                <c:pt idx="75">
                  <c:v>-24</c:v>
                </c:pt>
                <c:pt idx="76">
                  <c:v>-23</c:v>
                </c:pt>
                <c:pt idx="77">
                  <c:v>-22</c:v>
                </c:pt>
                <c:pt idx="78">
                  <c:v>-21</c:v>
                </c:pt>
                <c:pt idx="79">
                  <c:v>-20</c:v>
                </c:pt>
                <c:pt idx="80">
                  <c:v>-19</c:v>
                </c:pt>
                <c:pt idx="81">
                  <c:v>-18</c:v>
                </c:pt>
                <c:pt idx="82">
                  <c:v>-17</c:v>
                </c:pt>
                <c:pt idx="83">
                  <c:v>-16</c:v>
                </c:pt>
                <c:pt idx="84">
                  <c:v>-15</c:v>
                </c:pt>
                <c:pt idx="85">
                  <c:v>-14</c:v>
                </c:pt>
                <c:pt idx="86">
                  <c:v>-13</c:v>
                </c:pt>
                <c:pt idx="87">
                  <c:v>-12</c:v>
                </c:pt>
                <c:pt idx="88">
                  <c:v>-11</c:v>
                </c:pt>
                <c:pt idx="89">
                  <c:v>-10</c:v>
                </c:pt>
                <c:pt idx="90">
                  <c:v>-9</c:v>
                </c:pt>
                <c:pt idx="91">
                  <c:v>-8</c:v>
                </c:pt>
                <c:pt idx="92">
                  <c:v>-7</c:v>
                </c:pt>
                <c:pt idx="93">
                  <c:v>-6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1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14</c:v>
                </c:pt>
                <c:pt idx="114">
                  <c:v>15</c:v>
                </c:pt>
                <c:pt idx="115">
                  <c:v>16</c:v>
                </c:pt>
                <c:pt idx="116">
                  <c:v>17</c:v>
                </c:pt>
                <c:pt idx="117">
                  <c:v>18</c:v>
                </c:pt>
                <c:pt idx="118">
                  <c:v>19</c:v>
                </c:pt>
                <c:pt idx="119">
                  <c:v>20</c:v>
                </c:pt>
                <c:pt idx="120">
                  <c:v>21</c:v>
                </c:pt>
                <c:pt idx="121">
                  <c:v>22</c:v>
                </c:pt>
                <c:pt idx="122">
                  <c:v>23</c:v>
                </c:pt>
                <c:pt idx="123">
                  <c:v>24</c:v>
                </c:pt>
                <c:pt idx="124">
                  <c:v>25</c:v>
                </c:pt>
                <c:pt idx="125">
                  <c:v>26</c:v>
                </c:pt>
                <c:pt idx="126">
                  <c:v>27</c:v>
                </c:pt>
                <c:pt idx="127">
                  <c:v>28</c:v>
                </c:pt>
                <c:pt idx="128">
                  <c:v>29</c:v>
                </c:pt>
                <c:pt idx="129">
                  <c:v>30</c:v>
                </c:pt>
                <c:pt idx="130">
                  <c:v>31</c:v>
                </c:pt>
                <c:pt idx="131">
                  <c:v>32</c:v>
                </c:pt>
                <c:pt idx="132">
                  <c:v>33</c:v>
                </c:pt>
                <c:pt idx="133">
                  <c:v>34</c:v>
                </c:pt>
                <c:pt idx="134">
                  <c:v>35</c:v>
                </c:pt>
                <c:pt idx="135">
                  <c:v>36</c:v>
                </c:pt>
                <c:pt idx="136">
                  <c:v>37</c:v>
                </c:pt>
                <c:pt idx="137">
                  <c:v>38</c:v>
                </c:pt>
                <c:pt idx="138">
                  <c:v>39</c:v>
                </c:pt>
                <c:pt idx="139">
                  <c:v>40</c:v>
                </c:pt>
                <c:pt idx="140">
                  <c:v>41</c:v>
                </c:pt>
                <c:pt idx="141">
                  <c:v>42</c:v>
                </c:pt>
                <c:pt idx="142">
                  <c:v>43</c:v>
                </c:pt>
                <c:pt idx="143">
                  <c:v>44</c:v>
                </c:pt>
                <c:pt idx="144">
                  <c:v>45</c:v>
                </c:pt>
                <c:pt idx="145">
                  <c:v>46</c:v>
                </c:pt>
                <c:pt idx="146">
                  <c:v>47</c:v>
                </c:pt>
                <c:pt idx="147">
                  <c:v>48</c:v>
                </c:pt>
                <c:pt idx="148">
                  <c:v>49</c:v>
                </c:pt>
                <c:pt idx="149">
                  <c:v>50</c:v>
                </c:pt>
                <c:pt idx="150">
                  <c:v>51</c:v>
                </c:pt>
                <c:pt idx="151">
                  <c:v>52</c:v>
                </c:pt>
                <c:pt idx="152">
                  <c:v>53</c:v>
                </c:pt>
                <c:pt idx="153">
                  <c:v>54</c:v>
                </c:pt>
                <c:pt idx="154">
                  <c:v>55</c:v>
                </c:pt>
                <c:pt idx="155">
                  <c:v>56</c:v>
                </c:pt>
                <c:pt idx="156">
                  <c:v>57</c:v>
                </c:pt>
                <c:pt idx="157">
                  <c:v>58</c:v>
                </c:pt>
                <c:pt idx="158">
                  <c:v>59</c:v>
                </c:pt>
                <c:pt idx="159">
                  <c:v>60</c:v>
                </c:pt>
                <c:pt idx="160">
                  <c:v>61</c:v>
                </c:pt>
                <c:pt idx="161">
                  <c:v>62</c:v>
                </c:pt>
                <c:pt idx="162">
                  <c:v>63</c:v>
                </c:pt>
                <c:pt idx="163">
                  <c:v>64</c:v>
                </c:pt>
                <c:pt idx="164">
                  <c:v>65</c:v>
                </c:pt>
                <c:pt idx="165">
                  <c:v>66</c:v>
                </c:pt>
                <c:pt idx="166">
                  <c:v>67</c:v>
                </c:pt>
                <c:pt idx="167">
                  <c:v>68</c:v>
                </c:pt>
                <c:pt idx="168">
                  <c:v>69</c:v>
                </c:pt>
                <c:pt idx="169">
                  <c:v>70</c:v>
                </c:pt>
                <c:pt idx="170">
                  <c:v>71</c:v>
                </c:pt>
                <c:pt idx="171">
                  <c:v>72</c:v>
                </c:pt>
                <c:pt idx="172">
                  <c:v>73</c:v>
                </c:pt>
                <c:pt idx="173">
                  <c:v>74</c:v>
                </c:pt>
                <c:pt idx="174">
                  <c:v>75</c:v>
                </c:pt>
                <c:pt idx="175">
                  <c:v>76</c:v>
                </c:pt>
                <c:pt idx="176">
                  <c:v>77</c:v>
                </c:pt>
                <c:pt idx="177">
                  <c:v>78</c:v>
                </c:pt>
                <c:pt idx="178">
                  <c:v>79</c:v>
                </c:pt>
                <c:pt idx="179">
                  <c:v>80</c:v>
                </c:pt>
                <c:pt idx="180">
                  <c:v>81</c:v>
                </c:pt>
                <c:pt idx="181">
                  <c:v>82</c:v>
                </c:pt>
                <c:pt idx="182">
                  <c:v>83</c:v>
                </c:pt>
                <c:pt idx="183">
                  <c:v>84</c:v>
                </c:pt>
                <c:pt idx="184">
                  <c:v>85</c:v>
                </c:pt>
                <c:pt idx="185">
                  <c:v>86</c:v>
                </c:pt>
                <c:pt idx="186">
                  <c:v>87</c:v>
                </c:pt>
                <c:pt idx="187">
                  <c:v>88</c:v>
                </c:pt>
                <c:pt idx="188">
                  <c:v>89</c:v>
                </c:pt>
                <c:pt idx="189">
                  <c:v>90</c:v>
                </c:pt>
                <c:pt idx="190">
                  <c:v>91</c:v>
                </c:pt>
                <c:pt idx="191">
                  <c:v>92</c:v>
                </c:pt>
                <c:pt idx="192">
                  <c:v>93</c:v>
                </c:pt>
                <c:pt idx="193">
                  <c:v>94</c:v>
                </c:pt>
                <c:pt idx="194">
                  <c:v>95</c:v>
                </c:pt>
                <c:pt idx="195">
                  <c:v>96</c:v>
                </c:pt>
                <c:pt idx="196">
                  <c:v>97</c:v>
                </c:pt>
                <c:pt idx="197">
                  <c:v>98</c:v>
                </c:pt>
                <c:pt idx="198">
                  <c:v>99</c:v>
                </c:pt>
              </c:numCache>
            </c:numRef>
          </c:cat>
          <c:val>
            <c:numRef>
              <c:f>Vectors!$D$3:$D$201</c:f>
              <c:numCache>
                <c:formatCode>General</c:formatCode>
                <c:ptCount val="199"/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0.01</c:v>
                </c:pt>
                <c:pt idx="78">
                  <c:v>0.04</c:v>
                </c:pt>
                <c:pt idx="79">
                  <c:v>0.08</c:v>
                </c:pt>
                <c:pt idx="80">
                  <c:v>0.14000000000000001</c:v>
                </c:pt>
                <c:pt idx="81">
                  <c:v>0.2</c:v>
                </c:pt>
                <c:pt idx="82">
                  <c:v>0.27</c:v>
                </c:pt>
                <c:pt idx="83">
                  <c:v>0.33</c:v>
                </c:pt>
                <c:pt idx="84">
                  <c:v>0.4</c:v>
                </c:pt>
                <c:pt idx="85">
                  <c:v>0.45</c:v>
                </c:pt>
                <c:pt idx="86">
                  <c:v>0.51</c:v>
                </c:pt>
                <c:pt idx="87">
                  <c:v>0.56000000000000005</c:v>
                </c:pt>
                <c:pt idx="88">
                  <c:v>0.62</c:v>
                </c:pt>
                <c:pt idx="89">
                  <c:v>0.68</c:v>
                </c:pt>
                <c:pt idx="90">
                  <c:v>0.74</c:v>
                </c:pt>
                <c:pt idx="91">
                  <c:v>0.79</c:v>
                </c:pt>
                <c:pt idx="92">
                  <c:v>0.84</c:v>
                </c:pt>
                <c:pt idx="93">
                  <c:v>0.87</c:v>
                </c:pt>
                <c:pt idx="94">
                  <c:v>0.89</c:v>
                </c:pt>
                <c:pt idx="95">
                  <c:v>0.92</c:v>
                </c:pt>
                <c:pt idx="96">
                  <c:v>0.94</c:v>
                </c:pt>
                <c:pt idx="97">
                  <c:v>0.96</c:v>
                </c:pt>
                <c:pt idx="98">
                  <c:v>0.97</c:v>
                </c:pt>
                <c:pt idx="99">
                  <c:v>0.98</c:v>
                </c:pt>
                <c:pt idx="100">
                  <c:v>0.98</c:v>
                </c:pt>
                <c:pt idx="101">
                  <c:v>0.98</c:v>
                </c:pt>
                <c:pt idx="102">
                  <c:v>0.97</c:v>
                </c:pt>
                <c:pt idx="103">
                  <c:v>0.97</c:v>
                </c:pt>
                <c:pt idx="104">
                  <c:v>0.97</c:v>
                </c:pt>
                <c:pt idx="105">
                  <c:v>0.96</c:v>
                </c:pt>
                <c:pt idx="106">
                  <c:v>0.96</c:v>
                </c:pt>
                <c:pt idx="107">
                  <c:v>0.96</c:v>
                </c:pt>
                <c:pt idx="108">
                  <c:v>0.95</c:v>
                </c:pt>
                <c:pt idx="109">
                  <c:v>0.94</c:v>
                </c:pt>
                <c:pt idx="110">
                  <c:v>0.93</c:v>
                </c:pt>
                <c:pt idx="111">
                  <c:v>0.91</c:v>
                </c:pt>
                <c:pt idx="112">
                  <c:v>0.89</c:v>
                </c:pt>
                <c:pt idx="113">
                  <c:v>0.88</c:v>
                </c:pt>
                <c:pt idx="114">
                  <c:v>0.85</c:v>
                </c:pt>
                <c:pt idx="115">
                  <c:v>0.83</c:v>
                </c:pt>
                <c:pt idx="116">
                  <c:v>0.81</c:v>
                </c:pt>
                <c:pt idx="117">
                  <c:v>0.77</c:v>
                </c:pt>
                <c:pt idx="118">
                  <c:v>0.73</c:v>
                </c:pt>
                <c:pt idx="119">
                  <c:v>0.68</c:v>
                </c:pt>
                <c:pt idx="120">
                  <c:v>0.63</c:v>
                </c:pt>
                <c:pt idx="121">
                  <c:v>0.57999999999999996</c:v>
                </c:pt>
                <c:pt idx="122">
                  <c:v>0.53</c:v>
                </c:pt>
                <c:pt idx="123">
                  <c:v>0.48</c:v>
                </c:pt>
                <c:pt idx="124">
                  <c:v>0.43</c:v>
                </c:pt>
                <c:pt idx="125">
                  <c:v>0.39</c:v>
                </c:pt>
                <c:pt idx="126">
                  <c:v>0.35</c:v>
                </c:pt>
                <c:pt idx="127">
                  <c:v>0.3</c:v>
                </c:pt>
                <c:pt idx="128">
                  <c:v>0.26</c:v>
                </c:pt>
                <c:pt idx="129">
                  <c:v>0.21</c:v>
                </c:pt>
                <c:pt idx="130">
                  <c:v>0.16</c:v>
                </c:pt>
                <c:pt idx="131">
                  <c:v>0.12</c:v>
                </c:pt>
                <c:pt idx="132">
                  <c:v>0.08</c:v>
                </c:pt>
                <c:pt idx="133">
                  <c:v>0.05</c:v>
                </c:pt>
                <c:pt idx="134">
                  <c:v>0.02</c:v>
                </c:pt>
                <c:pt idx="135">
                  <c:v>0.01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41-4E8E-91C9-35DF717FA1DC}"/>
            </c:ext>
          </c:extLst>
        </c:ser>
        <c:ser>
          <c:idx val="3"/>
          <c:order val="3"/>
          <c:tx>
            <c:v>Chamber FBW</c:v>
          </c:tx>
          <c:spPr>
            <a:ln w="1587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Vectors!$K$3:$K$201</c:f>
              <c:numCache>
                <c:formatCode>General</c:formatCode>
                <c:ptCount val="199"/>
                <c:pt idx="0">
                  <c:v>-99</c:v>
                </c:pt>
                <c:pt idx="1">
                  <c:v>-98</c:v>
                </c:pt>
                <c:pt idx="2">
                  <c:v>-97</c:v>
                </c:pt>
                <c:pt idx="3">
                  <c:v>-96</c:v>
                </c:pt>
                <c:pt idx="4">
                  <c:v>-95</c:v>
                </c:pt>
                <c:pt idx="5">
                  <c:v>-94</c:v>
                </c:pt>
                <c:pt idx="6">
                  <c:v>-93</c:v>
                </c:pt>
                <c:pt idx="7">
                  <c:v>-92</c:v>
                </c:pt>
                <c:pt idx="8">
                  <c:v>-91</c:v>
                </c:pt>
                <c:pt idx="9">
                  <c:v>-90</c:v>
                </c:pt>
                <c:pt idx="10">
                  <c:v>-89</c:v>
                </c:pt>
                <c:pt idx="11">
                  <c:v>-88</c:v>
                </c:pt>
                <c:pt idx="12">
                  <c:v>-87</c:v>
                </c:pt>
                <c:pt idx="13">
                  <c:v>-86</c:v>
                </c:pt>
                <c:pt idx="14">
                  <c:v>-85</c:v>
                </c:pt>
                <c:pt idx="15">
                  <c:v>-84</c:v>
                </c:pt>
                <c:pt idx="16">
                  <c:v>-83</c:v>
                </c:pt>
                <c:pt idx="17">
                  <c:v>-82</c:v>
                </c:pt>
                <c:pt idx="18">
                  <c:v>-81</c:v>
                </c:pt>
                <c:pt idx="19">
                  <c:v>-80</c:v>
                </c:pt>
                <c:pt idx="20">
                  <c:v>-79</c:v>
                </c:pt>
                <c:pt idx="21">
                  <c:v>-78</c:v>
                </c:pt>
                <c:pt idx="22">
                  <c:v>-77</c:v>
                </c:pt>
                <c:pt idx="23">
                  <c:v>-76</c:v>
                </c:pt>
                <c:pt idx="24">
                  <c:v>-75</c:v>
                </c:pt>
                <c:pt idx="25">
                  <c:v>-74</c:v>
                </c:pt>
                <c:pt idx="26">
                  <c:v>-73</c:v>
                </c:pt>
                <c:pt idx="27">
                  <c:v>-72</c:v>
                </c:pt>
                <c:pt idx="28">
                  <c:v>-71</c:v>
                </c:pt>
                <c:pt idx="29">
                  <c:v>-70</c:v>
                </c:pt>
                <c:pt idx="30">
                  <c:v>-69</c:v>
                </c:pt>
                <c:pt idx="31">
                  <c:v>-68</c:v>
                </c:pt>
                <c:pt idx="32">
                  <c:v>-67</c:v>
                </c:pt>
                <c:pt idx="33">
                  <c:v>-66</c:v>
                </c:pt>
                <c:pt idx="34">
                  <c:v>-65</c:v>
                </c:pt>
                <c:pt idx="35">
                  <c:v>-64</c:v>
                </c:pt>
                <c:pt idx="36">
                  <c:v>-63</c:v>
                </c:pt>
                <c:pt idx="37">
                  <c:v>-62</c:v>
                </c:pt>
                <c:pt idx="38">
                  <c:v>-61</c:v>
                </c:pt>
                <c:pt idx="39">
                  <c:v>-60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-54</c:v>
                </c:pt>
                <c:pt idx="46">
                  <c:v>-53</c:v>
                </c:pt>
                <c:pt idx="47">
                  <c:v>-52</c:v>
                </c:pt>
                <c:pt idx="48">
                  <c:v>-51</c:v>
                </c:pt>
                <c:pt idx="49">
                  <c:v>-50</c:v>
                </c:pt>
                <c:pt idx="50">
                  <c:v>-49</c:v>
                </c:pt>
                <c:pt idx="51">
                  <c:v>-48</c:v>
                </c:pt>
                <c:pt idx="52">
                  <c:v>-47</c:v>
                </c:pt>
                <c:pt idx="53">
                  <c:v>-46</c:v>
                </c:pt>
                <c:pt idx="54">
                  <c:v>-45</c:v>
                </c:pt>
                <c:pt idx="55">
                  <c:v>-44</c:v>
                </c:pt>
                <c:pt idx="56">
                  <c:v>-43</c:v>
                </c:pt>
                <c:pt idx="57">
                  <c:v>-42</c:v>
                </c:pt>
                <c:pt idx="58">
                  <c:v>-41</c:v>
                </c:pt>
                <c:pt idx="59">
                  <c:v>-40</c:v>
                </c:pt>
                <c:pt idx="60">
                  <c:v>-39</c:v>
                </c:pt>
                <c:pt idx="61">
                  <c:v>-38</c:v>
                </c:pt>
                <c:pt idx="62">
                  <c:v>-37</c:v>
                </c:pt>
                <c:pt idx="63">
                  <c:v>-36</c:v>
                </c:pt>
                <c:pt idx="64">
                  <c:v>-35</c:v>
                </c:pt>
                <c:pt idx="65">
                  <c:v>-34</c:v>
                </c:pt>
                <c:pt idx="66">
                  <c:v>-33</c:v>
                </c:pt>
                <c:pt idx="67">
                  <c:v>-32</c:v>
                </c:pt>
                <c:pt idx="68">
                  <c:v>-31</c:v>
                </c:pt>
                <c:pt idx="69">
                  <c:v>-30</c:v>
                </c:pt>
                <c:pt idx="70">
                  <c:v>-29</c:v>
                </c:pt>
                <c:pt idx="71">
                  <c:v>-28</c:v>
                </c:pt>
                <c:pt idx="72">
                  <c:v>-27</c:v>
                </c:pt>
                <c:pt idx="73">
                  <c:v>-26</c:v>
                </c:pt>
                <c:pt idx="74">
                  <c:v>-25</c:v>
                </c:pt>
                <c:pt idx="75">
                  <c:v>-24</c:v>
                </c:pt>
                <c:pt idx="76">
                  <c:v>-23</c:v>
                </c:pt>
                <c:pt idx="77">
                  <c:v>-22</c:v>
                </c:pt>
                <c:pt idx="78">
                  <c:v>-21</c:v>
                </c:pt>
                <c:pt idx="79">
                  <c:v>-20</c:v>
                </c:pt>
                <c:pt idx="80">
                  <c:v>-19</c:v>
                </c:pt>
                <c:pt idx="81">
                  <c:v>-18</c:v>
                </c:pt>
                <c:pt idx="82">
                  <c:v>-17</c:v>
                </c:pt>
                <c:pt idx="83">
                  <c:v>-16</c:v>
                </c:pt>
                <c:pt idx="84">
                  <c:v>-15</c:v>
                </c:pt>
                <c:pt idx="85">
                  <c:v>-14</c:v>
                </c:pt>
                <c:pt idx="86">
                  <c:v>-13</c:v>
                </c:pt>
                <c:pt idx="87">
                  <c:v>-12</c:v>
                </c:pt>
                <c:pt idx="88">
                  <c:v>-11</c:v>
                </c:pt>
                <c:pt idx="89">
                  <c:v>-10</c:v>
                </c:pt>
                <c:pt idx="90">
                  <c:v>-9</c:v>
                </c:pt>
                <c:pt idx="91">
                  <c:v>-8</c:v>
                </c:pt>
                <c:pt idx="92">
                  <c:v>-7</c:v>
                </c:pt>
                <c:pt idx="93">
                  <c:v>-6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1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14</c:v>
                </c:pt>
                <c:pt idx="114">
                  <c:v>15</c:v>
                </c:pt>
                <c:pt idx="115">
                  <c:v>16</c:v>
                </c:pt>
                <c:pt idx="116">
                  <c:v>17</c:v>
                </c:pt>
                <c:pt idx="117">
                  <c:v>18</c:v>
                </c:pt>
                <c:pt idx="118">
                  <c:v>19</c:v>
                </c:pt>
                <c:pt idx="119">
                  <c:v>20</c:v>
                </c:pt>
                <c:pt idx="120">
                  <c:v>21</c:v>
                </c:pt>
                <c:pt idx="121">
                  <c:v>22</c:v>
                </c:pt>
                <c:pt idx="122">
                  <c:v>23</c:v>
                </c:pt>
                <c:pt idx="123">
                  <c:v>24</c:v>
                </c:pt>
                <c:pt idx="124">
                  <c:v>25</c:v>
                </c:pt>
                <c:pt idx="125">
                  <c:v>26</c:v>
                </c:pt>
                <c:pt idx="126">
                  <c:v>27</c:v>
                </c:pt>
                <c:pt idx="127">
                  <c:v>28</c:v>
                </c:pt>
                <c:pt idx="128">
                  <c:v>29</c:v>
                </c:pt>
                <c:pt idx="129">
                  <c:v>30</c:v>
                </c:pt>
                <c:pt idx="130">
                  <c:v>31</c:v>
                </c:pt>
                <c:pt idx="131">
                  <c:v>32</c:v>
                </c:pt>
                <c:pt idx="132">
                  <c:v>33</c:v>
                </c:pt>
                <c:pt idx="133">
                  <c:v>34</c:v>
                </c:pt>
                <c:pt idx="134">
                  <c:v>35</c:v>
                </c:pt>
                <c:pt idx="135">
                  <c:v>36</c:v>
                </c:pt>
                <c:pt idx="136">
                  <c:v>37</c:v>
                </c:pt>
                <c:pt idx="137">
                  <c:v>38</c:v>
                </c:pt>
                <c:pt idx="138">
                  <c:v>39</c:v>
                </c:pt>
                <c:pt idx="139">
                  <c:v>40</c:v>
                </c:pt>
                <c:pt idx="140">
                  <c:v>41</c:v>
                </c:pt>
                <c:pt idx="141">
                  <c:v>42</c:v>
                </c:pt>
                <c:pt idx="142">
                  <c:v>43</c:v>
                </c:pt>
                <c:pt idx="143">
                  <c:v>44</c:v>
                </c:pt>
                <c:pt idx="144">
                  <c:v>45</c:v>
                </c:pt>
                <c:pt idx="145">
                  <c:v>46</c:v>
                </c:pt>
                <c:pt idx="146">
                  <c:v>47</c:v>
                </c:pt>
                <c:pt idx="147">
                  <c:v>48</c:v>
                </c:pt>
                <c:pt idx="148">
                  <c:v>49</c:v>
                </c:pt>
                <c:pt idx="149">
                  <c:v>50</c:v>
                </c:pt>
                <c:pt idx="150">
                  <c:v>51</c:v>
                </c:pt>
                <c:pt idx="151">
                  <c:v>52</c:v>
                </c:pt>
                <c:pt idx="152">
                  <c:v>53</c:v>
                </c:pt>
                <c:pt idx="153">
                  <c:v>54</c:v>
                </c:pt>
                <c:pt idx="154">
                  <c:v>55</c:v>
                </c:pt>
                <c:pt idx="155">
                  <c:v>56</c:v>
                </c:pt>
                <c:pt idx="156">
                  <c:v>57</c:v>
                </c:pt>
                <c:pt idx="157">
                  <c:v>58</c:v>
                </c:pt>
                <c:pt idx="158">
                  <c:v>59</c:v>
                </c:pt>
                <c:pt idx="159">
                  <c:v>60</c:v>
                </c:pt>
                <c:pt idx="160">
                  <c:v>61</c:v>
                </c:pt>
                <c:pt idx="161">
                  <c:v>62</c:v>
                </c:pt>
                <c:pt idx="162">
                  <c:v>63</c:v>
                </c:pt>
                <c:pt idx="163">
                  <c:v>64</c:v>
                </c:pt>
                <c:pt idx="164">
                  <c:v>65</c:v>
                </c:pt>
                <c:pt idx="165">
                  <c:v>66</c:v>
                </c:pt>
                <c:pt idx="166">
                  <c:v>67</c:v>
                </c:pt>
                <c:pt idx="167">
                  <c:v>68</c:v>
                </c:pt>
                <c:pt idx="168">
                  <c:v>69</c:v>
                </c:pt>
                <c:pt idx="169">
                  <c:v>70</c:v>
                </c:pt>
                <c:pt idx="170">
                  <c:v>71</c:v>
                </c:pt>
                <c:pt idx="171">
                  <c:v>72</c:v>
                </c:pt>
                <c:pt idx="172">
                  <c:v>73</c:v>
                </c:pt>
                <c:pt idx="173">
                  <c:v>74</c:v>
                </c:pt>
                <c:pt idx="174">
                  <c:v>75</c:v>
                </c:pt>
                <c:pt idx="175">
                  <c:v>76</c:v>
                </c:pt>
                <c:pt idx="176">
                  <c:v>77</c:v>
                </c:pt>
                <c:pt idx="177">
                  <c:v>78</c:v>
                </c:pt>
                <c:pt idx="178">
                  <c:v>79</c:v>
                </c:pt>
                <c:pt idx="179">
                  <c:v>80</c:v>
                </c:pt>
                <c:pt idx="180">
                  <c:v>81</c:v>
                </c:pt>
                <c:pt idx="181">
                  <c:v>82</c:v>
                </c:pt>
                <c:pt idx="182">
                  <c:v>83</c:v>
                </c:pt>
                <c:pt idx="183">
                  <c:v>84</c:v>
                </c:pt>
                <c:pt idx="184">
                  <c:v>85</c:v>
                </c:pt>
                <c:pt idx="185">
                  <c:v>86</c:v>
                </c:pt>
                <c:pt idx="186">
                  <c:v>87</c:v>
                </c:pt>
                <c:pt idx="187">
                  <c:v>88</c:v>
                </c:pt>
                <c:pt idx="188">
                  <c:v>89</c:v>
                </c:pt>
                <c:pt idx="189">
                  <c:v>90</c:v>
                </c:pt>
                <c:pt idx="190">
                  <c:v>91</c:v>
                </c:pt>
                <c:pt idx="191">
                  <c:v>92</c:v>
                </c:pt>
                <c:pt idx="192">
                  <c:v>93</c:v>
                </c:pt>
                <c:pt idx="193">
                  <c:v>94</c:v>
                </c:pt>
                <c:pt idx="194">
                  <c:v>95</c:v>
                </c:pt>
                <c:pt idx="195">
                  <c:v>96</c:v>
                </c:pt>
                <c:pt idx="196">
                  <c:v>97</c:v>
                </c:pt>
                <c:pt idx="197">
                  <c:v>98</c:v>
                </c:pt>
                <c:pt idx="198">
                  <c:v>99</c:v>
                </c:pt>
              </c:numCache>
            </c:numRef>
          </c:cat>
          <c:val>
            <c:numRef>
              <c:f>Vectors!$A$3:$A$201</c:f>
              <c:numCache>
                <c:formatCode>General</c:formatCode>
                <c:ptCount val="199"/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0.03</c:v>
                </c:pt>
                <c:pt idx="92">
                  <c:v>0.1</c:v>
                </c:pt>
                <c:pt idx="93">
                  <c:v>0.15</c:v>
                </c:pt>
                <c:pt idx="94">
                  <c:v>0.18</c:v>
                </c:pt>
                <c:pt idx="95">
                  <c:v>0.2</c:v>
                </c:pt>
                <c:pt idx="96">
                  <c:v>0.22</c:v>
                </c:pt>
                <c:pt idx="97">
                  <c:v>0.24</c:v>
                </c:pt>
                <c:pt idx="98">
                  <c:v>0.26</c:v>
                </c:pt>
                <c:pt idx="99">
                  <c:v>0.27</c:v>
                </c:pt>
                <c:pt idx="100">
                  <c:v>0.27</c:v>
                </c:pt>
                <c:pt idx="101">
                  <c:v>0.28000000000000003</c:v>
                </c:pt>
                <c:pt idx="102">
                  <c:v>0.28000000000000003</c:v>
                </c:pt>
                <c:pt idx="103">
                  <c:v>0.28999999999999998</c:v>
                </c:pt>
                <c:pt idx="104">
                  <c:v>0.28999999999999998</c:v>
                </c:pt>
                <c:pt idx="105">
                  <c:v>0.28999999999999998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0.28999999999999998</c:v>
                </c:pt>
                <c:pt idx="110">
                  <c:v>0.28999999999999998</c:v>
                </c:pt>
                <c:pt idx="111">
                  <c:v>0.28999999999999998</c:v>
                </c:pt>
                <c:pt idx="112">
                  <c:v>0.28999999999999998</c:v>
                </c:pt>
                <c:pt idx="113">
                  <c:v>0.28000000000000003</c:v>
                </c:pt>
                <c:pt idx="114">
                  <c:v>0.28000000000000003</c:v>
                </c:pt>
                <c:pt idx="115">
                  <c:v>0.27</c:v>
                </c:pt>
                <c:pt idx="116">
                  <c:v>0.27</c:v>
                </c:pt>
                <c:pt idx="117">
                  <c:v>0.25</c:v>
                </c:pt>
                <c:pt idx="118">
                  <c:v>0.23</c:v>
                </c:pt>
                <c:pt idx="119">
                  <c:v>0.21</c:v>
                </c:pt>
                <c:pt idx="120">
                  <c:v>0.19</c:v>
                </c:pt>
                <c:pt idx="121">
                  <c:v>0.16</c:v>
                </c:pt>
                <c:pt idx="122">
                  <c:v>0.13</c:v>
                </c:pt>
                <c:pt idx="123">
                  <c:v>0.11</c:v>
                </c:pt>
                <c:pt idx="124">
                  <c:v>0.09</c:v>
                </c:pt>
                <c:pt idx="125">
                  <c:v>7.0000000000000007E-2</c:v>
                </c:pt>
                <c:pt idx="126">
                  <c:v>0.05</c:v>
                </c:pt>
                <c:pt idx="127">
                  <c:v>0.03</c:v>
                </c:pt>
                <c:pt idx="128">
                  <c:v>0.02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8F-4FE4-9CE4-C5036E9CC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11312"/>
        <c:axId val="413513280"/>
      </c:lineChart>
      <c:catAx>
        <c:axId val="820528847"/>
        <c:scaling>
          <c:orientation val="maxMin"/>
        </c:scaling>
        <c:delete val="0"/>
        <c:axPos val="b"/>
        <c:majorGridlines>
          <c:spPr>
            <a:ln w="6350" cap="flat" cmpd="sng" algn="ctr">
              <a:solidFill>
                <a:schemeClr val="bg2">
                  <a:lumMod val="7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cap="none" baseline="0"/>
                  <a:t>Distance from BP (cm)</a:t>
                </a:r>
              </a:p>
            </c:rich>
          </c:tx>
          <c:layout>
            <c:manualLayout>
              <c:xMode val="edge"/>
              <c:yMode val="edge"/>
              <c:x val="0.40045435029991289"/>
              <c:y val="0.86029132362254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20531343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20531343"/>
        <c:scaling>
          <c:orientation val="minMax"/>
          <c:max val="5000"/>
        </c:scaling>
        <c:delete val="0"/>
        <c:axPos val="r"/>
        <c:majorGridlines>
          <c:spPr>
            <a:ln w="1587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none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cap="none" baseline="0"/>
                  <a:t>Pressure (g/cm)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none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20528847"/>
        <c:crossesAt val="1"/>
        <c:crossBetween val="between"/>
        <c:majorUnit val="500"/>
      </c:valAx>
      <c:valAx>
        <c:axId val="413513280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none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sv-SE" sz="1400" cap="none" baseline="0">
                    <a:solidFill>
                      <a:schemeClr val="lt1"/>
                    </a:solidFill>
                    <a:latin typeface="+mn-lt"/>
                    <a:ea typeface="+mn-ea"/>
                    <a:cs typeface="Arial" panose="020B0604020202020204" pitchFamily="34" charset="0"/>
                  </a:rPr>
                  <a:t>Chamber</a:t>
                </a:r>
                <a:r>
                  <a:rPr lang="sv-SE" sz="1400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 (mm)</a:t>
                </a:r>
                <a:endParaRPr lang="sv-SE" sz="1400" cap="none" baseline="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1.6954987520440661E-2"/>
              <c:y val="0.2372235421943828"/>
            </c:manualLayout>
          </c:layout>
          <c:overlay val="0"/>
          <c:spPr>
            <a:noFill/>
            <a:ln w="12700" cap="flat" cmpd="sng" algn="ctr">
              <a:noFill/>
              <a:prstDash val="solid"/>
              <a:miter lim="800000"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none" baseline="0">
                  <a:solidFill>
                    <a:schemeClr val="lt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3511312"/>
        <c:crosses val="max"/>
        <c:crossBetween val="between"/>
        <c:majorUnit val="0.4"/>
      </c:valAx>
      <c:catAx>
        <c:axId val="413511312"/>
        <c:scaling>
          <c:orientation val="maxMin"/>
        </c:scaling>
        <c:delete val="1"/>
        <c:axPos val="t"/>
        <c:numFmt formatCode="General" sourceLinked="1"/>
        <c:majorTickMark val="out"/>
        <c:minorTickMark val="none"/>
        <c:tickLblPos val="nextTo"/>
        <c:crossAx val="41351328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655106725137286"/>
          <c:y val="9.1904098022659891E-2"/>
          <c:w val="0.14502135722577666"/>
          <c:h val="0.280550592023877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69324277001696E-2"/>
          <c:y val="3.8413027763242666E-2"/>
          <c:w val="0.83383937744785808"/>
          <c:h val="0.75765125482418372"/>
        </c:manualLayout>
      </c:layout>
      <c:lineChart>
        <c:grouping val="standard"/>
        <c:varyColors val="0"/>
        <c:ser>
          <c:idx val="1"/>
          <c:order val="0"/>
          <c:tx>
            <c:v>MF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Flex!$A$1:$A$90</c:f>
              <c:numCache>
                <c:formatCode>General</c:formatCode>
                <c:ptCount val="9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</c:numCache>
            </c:numRef>
          </c:cat>
          <c:val>
            <c:numRef>
              <c:f>Flex!$F$1:$F$90</c:f>
              <c:numCache>
                <c:formatCode>General</c:formatCode>
                <c:ptCount val="90"/>
                <c:pt idx="0">
                  <c:v>2.04</c:v>
                </c:pt>
                <c:pt idx="1">
                  <c:v>1.85</c:v>
                </c:pt>
                <c:pt idx="2">
                  <c:v>1.73</c:v>
                </c:pt>
                <c:pt idx="3">
                  <c:v>1.61</c:v>
                </c:pt>
                <c:pt idx="4">
                  <c:v>1.49</c:v>
                </c:pt>
                <c:pt idx="5">
                  <c:v>1.37</c:v>
                </c:pt>
                <c:pt idx="6">
                  <c:v>1.21</c:v>
                </c:pt>
                <c:pt idx="7">
                  <c:v>1.1100000000000001</c:v>
                </c:pt>
                <c:pt idx="8">
                  <c:v>0.99</c:v>
                </c:pt>
                <c:pt idx="9">
                  <c:v>0.92</c:v>
                </c:pt>
                <c:pt idx="10">
                  <c:v>0.85</c:v>
                </c:pt>
                <c:pt idx="11">
                  <c:v>0.78</c:v>
                </c:pt>
                <c:pt idx="12">
                  <c:v>0.72</c:v>
                </c:pt>
                <c:pt idx="13">
                  <c:v>0.67</c:v>
                </c:pt>
                <c:pt idx="14">
                  <c:v>0.62</c:v>
                </c:pt>
                <c:pt idx="15">
                  <c:v>0.56999999999999995</c:v>
                </c:pt>
                <c:pt idx="16">
                  <c:v>0.51</c:v>
                </c:pt>
                <c:pt idx="17">
                  <c:v>0.47</c:v>
                </c:pt>
                <c:pt idx="18">
                  <c:v>0.43</c:v>
                </c:pt>
                <c:pt idx="19">
                  <c:v>0.39</c:v>
                </c:pt>
                <c:pt idx="20">
                  <c:v>0.35</c:v>
                </c:pt>
                <c:pt idx="21">
                  <c:v>0.31</c:v>
                </c:pt>
                <c:pt idx="22">
                  <c:v>0.28000000000000003</c:v>
                </c:pt>
                <c:pt idx="23">
                  <c:v>0.24</c:v>
                </c:pt>
                <c:pt idx="24">
                  <c:v>0.21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0.12</c:v>
                </c:pt>
                <c:pt idx="28">
                  <c:v>0.09</c:v>
                </c:pt>
                <c:pt idx="29">
                  <c:v>7.0000000000000007E-2</c:v>
                </c:pt>
                <c:pt idx="30">
                  <c:v>0.05</c:v>
                </c:pt>
                <c:pt idx="31">
                  <c:v>0.03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9B-496E-ADA6-32F77293D045}"/>
            </c:ext>
          </c:extLst>
        </c:ser>
        <c:ser>
          <c:idx val="0"/>
          <c:order val="1"/>
          <c:tx>
            <c:v>FA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Flex!$A$1:$A$90</c:f>
              <c:numCache>
                <c:formatCode>General</c:formatCode>
                <c:ptCount val="9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</c:numCache>
            </c:numRef>
          </c:cat>
          <c:val>
            <c:numRef>
              <c:f>Flex!$I$1:$I$90</c:f>
              <c:numCache>
                <c:formatCode>General</c:formatCode>
                <c:ptCount val="90"/>
                <c:pt idx="0">
                  <c:v>1.91</c:v>
                </c:pt>
                <c:pt idx="1">
                  <c:v>1.76</c:v>
                </c:pt>
                <c:pt idx="2">
                  <c:v>1.65</c:v>
                </c:pt>
                <c:pt idx="3">
                  <c:v>1.51</c:v>
                </c:pt>
                <c:pt idx="4">
                  <c:v>1.38</c:v>
                </c:pt>
                <c:pt idx="5">
                  <c:v>1.26</c:v>
                </c:pt>
                <c:pt idx="6">
                  <c:v>1.1100000000000001</c:v>
                </c:pt>
                <c:pt idx="7">
                  <c:v>1.01</c:v>
                </c:pt>
                <c:pt idx="8">
                  <c:v>0.92</c:v>
                </c:pt>
                <c:pt idx="9">
                  <c:v>0.85</c:v>
                </c:pt>
                <c:pt idx="10">
                  <c:v>0.77</c:v>
                </c:pt>
                <c:pt idx="11">
                  <c:v>0.7</c:v>
                </c:pt>
                <c:pt idx="12">
                  <c:v>0.64</c:v>
                </c:pt>
                <c:pt idx="13">
                  <c:v>0.57999999999999996</c:v>
                </c:pt>
                <c:pt idx="14">
                  <c:v>0.52</c:v>
                </c:pt>
                <c:pt idx="15">
                  <c:v>0.46</c:v>
                </c:pt>
                <c:pt idx="16">
                  <c:v>0.41</c:v>
                </c:pt>
                <c:pt idx="17">
                  <c:v>0.38</c:v>
                </c:pt>
                <c:pt idx="18">
                  <c:v>0.34</c:v>
                </c:pt>
                <c:pt idx="19">
                  <c:v>0.31</c:v>
                </c:pt>
                <c:pt idx="20">
                  <c:v>0.28000000000000003</c:v>
                </c:pt>
                <c:pt idx="21">
                  <c:v>0.25</c:v>
                </c:pt>
                <c:pt idx="22">
                  <c:v>0.22</c:v>
                </c:pt>
                <c:pt idx="23">
                  <c:v>0.19</c:v>
                </c:pt>
                <c:pt idx="24">
                  <c:v>0.16</c:v>
                </c:pt>
                <c:pt idx="25">
                  <c:v>0.12</c:v>
                </c:pt>
                <c:pt idx="26">
                  <c:v>0.09</c:v>
                </c:pt>
                <c:pt idx="27">
                  <c:v>0.06</c:v>
                </c:pt>
                <c:pt idx="28">
                  <c:v>0.03</c:v>
                </c:pt>
                <c:pt idx="29">
                  <c:v>0.02</c:v>
                </c:pt>
                <c:pt idx="30">
                  <c:v>0.01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8-4857-96CF-D502B2FB32DB}"/>
            </c:ext>
          </c:extLst>
        </c:ser>
        <c:ser>
          <c:idx val="2"/>
          <c:order val="2"/>
          <c:tx>
            <c:v>FP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Flex!$A$1:$A$90</c:f>
              <c:numCache>
                <c:formatCode>General</c:formatCode>
                <c:ptCount val="9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</c:numCache>
            </c:numRef>
          </c:cat>
          <c:val>
            <c:numRef>
              <c:f>Flex!$L$1:$L$90</c:f>
              <c:numCache>
                <c:formatCode>General</c:formatCode>
                <c:ptCount val="90"/>
                <c:pt idx="0">
                  <c:v>1.95</c:v>
                </c:pt>
                <c:pt idx="1">
                  <c:v>1.8</c:v>
                </c:pt>
                <c:pt idx="2">
                  <c:v>1.68</c:v>
                </c:pt>
                <c:pt idx="3">
                  <c:v>1.54</c:v>
                </c:pt>
                <c:pt idx="4">
                  <c:v>1.42</c:v>
                </c:pt>
                <c:pt idx="5">
                  <c:v>1.29</c:v>
                </c:pt>
                <c:pt idx="6">
                  <c:v>1.1399999999999999</c:v>
                </c:pt>
                <c:pt idx="7">
                  <c:v>1.05</c:v>
                </c:pt>
                <c:pt idx="8">
                  <c:v>0.97</c:v>
                </c:pt>
                <c:pt idx="9">
                  <c:v>0.9</c:v>
                </c:pt>
                <c:pt idx="10">
                  <c:v>0.83</c:v>
                </c:pt>
                <c:pt idx="11">
                  <c:v>0.76</c:v>
                </c:pt>
                <c:pt idx="12">
                  <c:v>0.7</c:v>
                </c:pt>
                <c:pt idx="13">
                  <c:v>0.65</c:v>
                </c:pt>
                <c:pt idx="14">
                  <c:v>0.6</c:v>
                </c:pt>
                <c:pt idx="15">
                  <c:v>0.55000000000000004</c:v>
                </c:pt>
                <c:pt idx="16">
                  <c:v>0.5</c:v>
                </c:pt>
                <c:pt idx="17">
                  <c:v>0.46</c:v>
                </c:pt>
                <c:pt idx="18">
                  <c:v>0.42</c:v>
                </c:pt>
                <c:pt idx="19">
                  <c:v>0.39</c:v>
                </c:pt>
                <c:pt idx="20">
                  <c:v>0.35</c:v>
                </c:pt>
                <c:pt idx="21">
                  <c:v>0.33</c:v>
                </c:pt>
                <c:pt idx="22">
                  <c:v>0.3</c:v>
                </c:pt>
                <c:pt idx="23">
                  <c:v>0.28000000000000003</c:v>
                </c:pt>
                <c:pt idx="24">
                  <c:v>0.25</c:v>
                </c:pt>
                <c:pt idx="25">
                  <c:v>0.22</c:v>
                </c:pt>
                <c:pt idx="26">
                  <c:v>0.19</c:v>
                </c:pt>
                <c:pt idx="27">
                  <c:v>0.16</c:v>
                </c:pt>
                <c:pt idx="28">
                  <c:v>0.13</c:v>
                </c:pt>
                <c:pt idx="29">
                  <c:v>0.11</c:v>
                </c:pt>
                <c:pt idx="30">
                  <c:v>0.09</c:v>
                </c:pt>
                <c:pt idx="31">
                  <c:v>7.0000000000000007E-2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98-4857-96CF-D502B2FB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528847"/>
        <c:axId val="820531343"/>
        <c:extLst/>
      </c:lineChart>
      <c:dateAx>
        <c:axId val="820528847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b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cap="none" baseline="0"/>
                  <a:t>Flex Weight (kg)</a:t>
                </a:r>
              </a:p>
            </c:rich>
          </c:tx>
          <c:layout>
            <c:manualLayout>
              <c:xMode val="edge"/>
              <c:yMode val="edge"/>
              <c:x val="0.4039547235514418"/>
              <c:y val="0.87140542760889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20531343"/>
        <c:crosses val="autoZero"/>
        <c:auto val="0"/>
        <c:lblOffset val="100"/>
        <c:baseTimeUnit val="days"/>
        <c:majorUnit val="5"/>
        <c:majorTimeUnit val="days"/>
        <c:minorUnit val="1"/>
        <c:minorTimeUnit val="days"/>
      </c:dateAx>
      <c:valAx>
        <c:axId val="820531343"/>
        <c:scaling>
          <c:orientation val="minMax"/>
          <c:max val="2"/>
          <c:min val="0"/>
        </c:scaling>
        <c:delete val="0"/>
        <c:axPos val="l"/>
        <c:majorGridlines>
          <c:spPr>
            <a:ln w="1587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none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cap="none" baseline="0"/>
                  <a:t>Flex Height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none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20528847"/>
        <c:crossesAt val="1"/>
        <c:crossBetween val="midCat"/>
        <c:majorUnit val="0.2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31756362051518"/>
          <c:y val="9.8694596607821081E-2"/>
          <c:w val="0.25432201913377273"/>
          <c:h val="0.23008349294434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123536</xdr:colOff>
      <xdr:row>1</xdr:row>
      <xdr:rowOff>149998</xdr:rowOff>
    </xdr:from>
    <xdr:ext cx="2691586" cy="965788"/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6" y="340498"/>
          <a:ext cx="2691586" cy="965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196102</xdr:colOff>
      <xdr:row>7</xdr:row>
      <xdr:rowOff>55470</xdr:rowOff>
    </xdr:from>
    <xdr:to>
      <xdr:col>16</xdr:col>
      <xdr:colOff>257735</xdr:colOff>
      <xdr:row>32</xdr:row>
      <xdr:rowOff>99787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165156</xdr:colOff>
      <xdr:row>36</xdr:row>
      <xdr:rowOff>90721</xdr:rowOff>
    </xdr:from>
    <xdr:to>
      <xdr:col>16</xdr:col>
      <xdr:colOff>281214</xdr:colOff>
      <xdr:row>69</xdr:row>
      <xdr:rowOff>127005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219849</xdr:colOff>
      <xdr:row>32</xdr:row>
      <xdr:rowOff>105125</xdr:rowOff>
    </xdr:from>
    <xdr:to>
      <xdr:col>15</xdr:col>
      <xdr:colOff>495194</xdr:colOff>
      <xdr:row>36</xdr:row>
      <xdr:rowOff>89360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0C5E4A-E0D7-40F6-8F85-8E18EE6F8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49" y="8877196"/>
          <a:ext cx="13437988" cy="9548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3" displayName="Tabell13" ref="R13:U25" totalsRowShown="0" headerRowDxfId="46" dataDxfId="44" headerRowBorderDxfId="45" tableBorderDxfId="43" totalsRowBorderDxfId="42">
  <tableColumns count="4">
    <tableColumn id="1" xr3:uid="{00000000-0010-0000-0000-000001000000}" name="Height" dataDxfId="41"/>
    <tableColumn id="2" xr3:uid="{00000000-0010-0000-0000-000002000000}" name="Front" dataDxfId="40">
      <calculatedColumnFormula>VLOOKUP(0.1,AL11:AQ171,3)</calculatedColumnFormula>
    </tableColumn>
    <tableColumn id="3" xr3:uid="{00000000-0010-0000-0000-000003000000}" name="Back" dataDxfId="39">
      <calculatedColumnFormula>LOOKUP(0.05, Vectors!D22:D180, Vectors!I22:I180)</calculatedColumnFormula>
    </tableColumn>
    <tableColumn id="4" xr3:uid="{E3F5258A-8946-4DCE-9A3D-871D6015A347}" name="Total (cm)" dataDxfId="38">
      <calculatedColumnFormula>S14-T14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32646B-6E71-4927-9742-ED1594955675}" name="Table2" displayName="Table2" ref="R30:U32" totalsRowShown="0" headerRowDxfId="37" dataDxfId="35" headerRowBorderDxfId="36" tableBorderDxfId="34" totalsRowBorderDxfId="33">
  <tableColumns count="4">
    <tableColumn id="1" xr3:uid="{AD2CAB41-DA8A-43CD-B401-BB8778FDBA1B}" name="Height" dataDxfId="32"/>
    <tableColumn id="2" xr3:uid="{0DC67797-1975-4433-A0CA-789CA44C163E}" name="Front" dataDxfId="31"/>
    <tableColumn id="3" xr3:uid="{C4787092-CEB0-42BA-8946-30246425D4F7}" name="Back" dataDxfId="30"/>
    <tableColumn id="4" xr3:uid="{2EE1FF6E-12ED-44E8-BB2E-C40B1E32E7A4}" name="Total (cm)" dataDxfId="29">
      <calculatedColumnFormula>Table2[[#This Row],[Front]]-Table2[[#This Row],[Back]]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E7354F-B1C6-46AD-B097-A483B8EFAE31}" name="Table245" displayName="Table245" ref="I3:M5" totalsRowShown="0" headerRowDxfId="28" dataDxfId="26" headerRowBorderDxfId="27" tableBorderDxfId="25" totalsRowBorderDxfId="24">
  <tableColumns count="5">
    <tableColumn id="1" xr3:uid="{2BB11A97-2E48-4723-97BD-C5EAB2BF87C9}" name="F/B" dataDxfId="23"/>
    <tableColumn id="2" xr3:uid="{1294EACF-C40B-4A9C-99A0-D6B5213A1DD0}" name="Start pos" dataDxfId="22"/>
    <tableColumn id="3" xr3:uid="{2F317BA2-DADC-4183-9471-6B5304042783}" name="End pos" dataDxfId="21">
      <calculatedColumnFormula>Table245[[#This Row],[Start pos]]+L4</calculatedColumnFormula>
    </tableColumn>
    <tableColumn id="4" xr3:uid="{A5830CB7-A2EB-43A9-8841-60A7A30F70EF}" name="Total zone(cm)" dataDxfId="20">
      <calculatedColumnFormula>Table245[[#This Row],[End pos]]-Table245[[#This Row],[Start pos]]</calculatedColumnFormula>
    </tableColumn>
    <tableColumn id="5" xr3:uid="{C18D5E37-845F-4C2F-AB2E-FD47B3459464}" name="Weight (%)" dataDxfId="19">
      <calculatedColumnFormula>Table245[[#This Row],[Total zone(cm)]]-Table245[[#This Row],[End pos]]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FA2765-A128-4A1B-8BB5-972BB9E36F04}" name="Table2454" displayName="Table2454" ref="Q3:U5" totalsRowShown="0" headerRowDxfId="18" dataDxfId="16" headerRowBorderDxfId="17" tableBorderDxfId="15" totalsRowBorderDxfId="14">
  <tableColumns count="5">
    <tableColumn id="1" xr3:uid="{FFB0B719-DEA8-4376-8F05-9E355176DFBD}" name="F/B" dataDxfId="13"/>
    <tableColumn id="2" xr3:uid="{EE5C1ABF-93DE-424F-945C-FB1013FB55CC}" name="Start pos" dataDxfId="12"/>
    <tableColumn id="3" xr3:uid="{B99959E5-1A40-4D87-A170-5BF3E2442395}" name="End pos" dataDxfId="11">
      <calculatedColumnFormula>Table2454[[#This Row],[Start pos]]+T4</calculatedColumnFormula>
    </tableColumn>
    <tableColumn id="4" xr3:uid="{2BB0A349-0BC5-4C98-BA19-C8F83C8E981D}" name="Total zone(cm)" dataDxfId="10">
      <calculatedColumnFormula>Table2454[[#This Row],[End pos]]-Table2454[[#This Row],[Start pos]]</calculatedColumnFormula>
    </tableColumn>
    <tableColumn id="5" xr3:uid="{660F960E-3D51-47F1-8087-708EDA9BA09C}" name="Weight (%)" dataDxfId="9">
      <calculatedColumnFormula>Table2454[[#This Row],[Total zone(cm)]]-Table2454[[#This Row],[End pos]]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DBDB25A-0751-4381-8A9F-8F3241C86A79}" name="Table5" displayName="Table5" ref="R41:U44" totalsRowShown="0" headerRowDxfId="8" dataDxfId="6" headerRowBorderDxfId="7" tableBorderDxfId="5" totalsRowBorderDxfId="4">
  <tableColumns count="4">
    <tableColumn id="1" xr3:uid="{76C9E24F-36EE-49E4-B84C-D8EFCEE5F025}" name=" " dataDxfId="3"/>
    <tableColumn id="2" xr3:uid="{3662370D-0E59-44DD-8E61-215C6D75DA97}" name="MF" dataDxfId="2"/>
    <tableColumn id="3" xr3:uid="{D2204A20-F291-45AF-8B11-D0D0F22FF778}" name="FA" dataDxfId="1"/>
    <tableColumn id="4" xr3:uid="{66320E1C-B3A7-486B-8626-84F75FD1D807}" name="F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4"/>
  <sheetViews>
    <sheetView tabSelected="1" zoomScale="70" zoomScaleNormal="70" workbookViewId="0">
      <selection activeCell="G3" sqref="G3"/>
    </sheetView>
  </sheetViews>
  <sheetFormatPr defaultColWidth="9.140625" defaultRowHeight="15" x14ac:dyDescent="0.25"/>
  <cols>
    <col min="2" max="2" width="11.140625" bestFit="1" customWidth="1"/>
    <col min="4" max="4" width="11.42578125" bestFit="1" customWidth="1"/>
    <col min="5" max="5" width="10.85546875" customWidth="1"/>
    <col min="6" max="6" width="22.85546875" bestFit="1" customWidth="1"/>
    <col min="7" max="7" width="11.140625" customWidth="1"/>
    <col min="8" max="8" width="11.85546875" customWidth="1"/>
    <col min="9" max="9" width="13.85546875" bestFit="1" customWidth="1"/>
    <col min="10" max="10" width="11.85546875" customWidth="1"/>
    <col min="11" max="11" width="11.5703125" customWidth="1"/>
    <col min="12" max="12" width="18.42578125" bestFit="1" customWidth="1"/>
    <col min="13" max="13" width="14.140625" bestFit="1" customWidth="1"/>
    <col min="14" max="14" width="8.85546875" customWidth="1"/>
    <col min="15" max="15" width="12.140625" customWidth="1"/>
    <col min="16" max="16" width="10" customWidth="1"/>
    <col min="17" max="17" width="9.42578125" customWidth="1"/>
    <col min="18" max="18" width="17.85546875" bestFit="1" customWidth="1"/>
    <col min="19" max="19" width="12.140625" customWidth="1"/>
    <col min="20" max="20" width="14" customWidth="1"/>
    <col min="21" max="21" width="16.140625" bestFit="1" customWidth="1"/>
    <col min="24" max="24" width="19.140625" bestFit="1" customWidth="1"/>
    <col min="25" max="25" width="18.140625" bestFit="1" customWidth="1"/>
    <col min="26" max="26" width="17.85546875" customWidth="1"/>
    <col min="27" max="29" width="9.140625" customWidth="1"/>
    <col min="30" max="30" width="13" customWidth="1"/>
    <col min="33" max="33" width="11.42578125" bestFit="1" customWidth="1"/>
    <col min="34" max="34" width="11.42578125" customWidth="1"/>
    <col min="35" max="36" width="11.85546875" bestFit="1" customWidth="1"/>
    <col min="37" max="37" width="9.85546875" bestFit="1" customWidth="1"/>
    <col min="38" max="38" width="13.85546875" bestFit="1" customWidth="1"/>
    <col min="39" max="40" width="9.85546875" bestFit="1" customWidth="1"/>
    <col min="43" max="43" width="9.85546875" bestFit="1" customWidth="1"/>
    <col min="44" max="44" width="11.85546875" bestFit="1" customWidth="1"/>
  </cols>
  <sheetData>
    <row r="1" spans="1:39" ht="15.75" thickBot="1" x14ac:dyDescent="0.3">
      <c r="Q1" s="5"/>
      <c r="R1" s="5"/>
      <c r="S1" s="5"/>
    </row>
    <row r="2" spans="1:39" ht="20.25" thickTop="1" thickBot="1" x14ac:dyDescent="0.35">
      <c r="A2" s="1"/>
      <c r="B2" s="1"/>
      <c r="C2" s="1"/>
      <c r="D2" s="1"/>
      <c r="E2" s="1"/>
      <c r="F2" s="11"/>
      <c r="G2" s="1"/>
      <c r="H2" s="1"/>
      <c r="I2" s="36"/>
      <c r="J2" s="10" t="s">
        <v>49</v>
      </c>
      <c r="K2" s="37"/>
      <c r="L2" s="36"/>
      <c r="M2" s="37"/>
      <c r="N2" s="9"/>
      <c r="O2" s="1"/>
      <c r="P2" s="1"/>
      <c r="Q2" s="36"/>
      <c r="R2" s="10" t="s">
        <v>65</v>
      </c>
      <c r="S2" s="37"/>
      <c r="T2" s="36"/>
      <c r="U2" s="37"/>
      <c r="V2" s="1"/>
      <c r="W2" s="1"/>
      <c r="X2" s="1"/>
      <c r="Y2" s="1"/>
      <c r="Z2" s="1"/>
      <c r="AA2" s="1"/>
      <c r="AB2" s="1"/>
      <c r="AC2" s="1"/>
      <c r="AD2" s="6"/>
    </row>
    <row r="3" spans="1:39" ht="33" thickTop="1" thickBot="1" x14ac:dyDescent="0.55000000000000004">
      <c r="F3" s="57" t="s">
        <v>10</v>
      </c>
      <c r="G3" s="102">
        <v>35</v>
      </c>
      <c r="I3" s="38" t="s">
        <v>50</v>
      </c>
      <c r="J3" s="32" t="s">
        <v>52</v>
      </c>
      <c r="K3" s="32" t="s">
        <v>53</v>
      </c>
      <c r="L3" s="32" t="s">
        <v>51</v>
      </c>
      <c r="M3" s="33" t="s">
        <v>26</v>
      </c>
      <c r="N3" s="2"/>
      <c r="O3" s="2"/>
      <c r="Q3" s="38" t="s">
        <v>50</v>
      </c>
      <c r="R3" s="32" t="s">
        <v>52</v>
      </c>
      <c r="S3" s="32" t="s">
        <v>53</v>
      </c>
      <c r="T3" s="32" t="s">
        <v>51</v>
      </c>
      <c r="U3" s="33" t="s">
        <v>26</v>
      </c>
      <c r="AD3" s="7"/>
    </row>
    <row r="4" spans="1:39" ht="21.75" thickTop="1" x14ac:dyDescent="0.35">
      <c r="F4" s="34" t="s">
        <v>12</v>
      </c>
      <c r="G4" s="101">
        <f>HLOOKUP($G$3,Chamber!$A$1:$BW$163, 2-Vectors!K22)/100</f>
        <v>0.98</v>
      </c>
      <c r="I4" s="39" t="s">
        <v>3</v>
      </c>
      <c r="J4" s="40">
        <f>LOOKUP(0, Vectors!H22:H180, Vectors!I22:I180)</f>
        <v>37</v>
      </c>
      <c r="K4" s="40">
        <f>Table245[[#This Row],[Start pos]]+L4</f>
        <v>58</v>
      </c>
      <c r="L4" s="40">
        <f>COUNTIF(Vectors!L96:L203, "&gt;10")</f>
        <v>21</v>
      </c>
      <c r="M4" s="41">
        <f>INT(100*($G$3*1000-VLOOKUP($G$3*1000,Vectors!P3:R135, 2,TRUE))/($G$3*1000))</f>
        <v>30</v>
      </c>
      <c r="N4" s="3"/>
      <c r="O4" s="3"/>
      <c r="Q4" s="39" t="s">
        <v>3</v>
      </c>
      <c r="R4" s="40">
        <f>LOOKUP(0, Vectors!G22:G180, Vectors!I22:I180)</f>
        <v>30</v>
      </c>
      <c r="S4" s="40">
        <f>Table2454[[#This Row],[Start pos]]+T4</f>
        <v>57</v>
      </c>
      <c r="T4" s="40">
        <f>COUNTIF(Vectors!M96:M203, "&gt;10")</f>
        <v>27</v>
      </c>
      <c r="U4" s="41">
        <f>INT(100*($G$3*2*1000-VLOOKUP($G$3*2*1000,Vectors!P3:R135, 2,TRUE))/($G$3*2*1000))</f>
        <v>19</v>
      </c>
      <c r="AD4" s="7"/>
    </row>
    <row r="5" spans="1:39" ht="21" x14ac:dyDescent="0.35">
      <c r="F5" s="34" t="s">
        <v>11</v>
      </c>
      <c r="G5" s="35">
        <f>HLOOKUP($G$3*2,Chamber!$A$1:$BW$163, 2-Vectors!K22)/100</f>
        <v>0.27</v>
      </c>
      <c r="I5" s="42" t="s">
        <v>2</v>
      </c>
      <c r="J5" s="43">
        <f>LOOKUP(0, Vectors!F22:F180, Vectors!K22:K180)</f>
        <v>-23</v>
      </c>
      <c r="K5" s="43">
        <f>Table245[[#This Row],[Start pos]]-Table245[[#This Row],[Total zone(cm)]]</f>
        <v>-65</v>
      </c>
      <c r="L5" s="43">
        <f>COUNTIF(Vectors!L3:L96, "&gt;10")</f>
        <v>42</v>
      </c>
      <c r="M5" s="44">
        <f>100-M4</f>
        <v>70</v>
      </c>
      <c r="O5" s="3"/>
      <c r="Q5" s="42" t="s">
        <v>2</v>
      </c>
      <c r="R5" s="43">
        <f>LOOKUP(0, Vectors!C22:C180, Vectors!K22:K180)</f>
        <v>-9</v>
      </c>
      <c r="S5" s="43">
        <f>Table2454[[#This Row],[Start pos]]-Table2454[[#This Row],[Total zone(cm)]]</f>
        <v>-65</v>
      </c>
      <c r="T5" s="43">
        <f>COUNTIF(Vectors!M3:M96, "&gt;10")</f>
        <v>56</v>
      </c>
      <c r="U5" s="44">
        <f>100-U4</f>
        <v>81</v>
      </c>
      <c r="AD5" s="7"/>
    </row>
    <row r="6" spans="1:39" ht="26.25" x14ac:dyDescent="0.4">
      <c r="A6" s="99">
        <v>5100001171428</v>
      </c>
      <c r="I6" s="4"/>
      <c r="L6" s="2"/>
      <c r="O6" s="3"/>
      <c r="Q6" s="2"/>
      <c r="T6" s="3"/>
      <c r="AD6" s="7"/>
    </row>
    <row r="7" spans="1:39" ht="4.5" customHeight="1" thickBot="1" x14ac:dyDescent="0.35">
      <c r="I7" s="4"/>
      <c r="L7" s="4"/>
      <c r="M7" s="4"/>
      <c r="AD7" s="8"/>
    </row>
    <row r="8" spans="1:39" ht="15.75" thickTop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10" spans="1:39" ht="23.25" x14ac:dyDescent="0.35">
      <c r="R10" s="103" t="s">
        <v>45</v>
      </c>
      <c r="S10" s="103"/>
      <c r="T10" s="103"/>
      <c r="U10" s="58"/>
    </row>
    <row r="11" spans="1:39" ht="24" thickBot="1" x14ac:dyDescent="0.4">
      <c r="R11" s="108" t="s">
        <v>0</v>
      </c>
      <c r="S11" s="108"/>
      <c r="T11" s="108"/>
      <c r="U11" s="58"/>
    </row>
    <row r="12" spans="1:39" ht="23.25" x14ac:dyDescent="0.35">
      <c r="R12" s="58"/>
      <c r="S12" s="58"/>
      <c r="T12" s="58"/>
      <c r="U12" s="58"/>
      <c r="X12" s="45" t="s">
        <v>20</v>
      </c>
      <c r="Y12" s="46"/>
      <c r="Z12" s="47" t="s">
        <v>21</v>
      </c>
      <c r="AA12" s="47"/>
      <c r="AB12" s="47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8"/>
    </row>
    <row r="13" spans="1:39" ht="23.25" x14ac:dyDescent="0.35">
      <c r="R13" s="59" t="s">
        <v>1</v>
      </c>
      <c r="S13" s="60" t="s">
        <v>3</v>
      </c>
      <c r="T13" s="60" t="s">
        <v>2</v>
      </c>
      <c r="U13" s="61" t="s">
        <v>18</v>
      </c>
      <c r="X13" s="49" t="s">
        <v>19</v>
      </c>
      <c r="Y13" s="50"/>
      <c r="Z13" s="51" t="s">
        <v>54</v>
      </c>
      <c r="AA13" s="51"/>
      <c r="AB13" s="51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</row>
    <row r="14" spans="1:39" ht="23.25" x14ac:dyDescent="0.35">
      <c r="R14" s="62" t="s">
        <v>8</v>
      </c>
      <c r="S14" s="63">
        <f>LOOKUP(0.05, Vectors!H22:H180, Vectors!I22:I180)</f>
        <v>34</v>
      </c>
      <c r="T14" s="63">
        <f>LOOKUP(0.05, Vectors!D22:D180, Vectors!K22:K180)</f>
        <v>-21</v>
      </c>
      <c r="U14" s="64">
        <f>S14-T14</f>
        <v>55</v>
      </c>
      <c r="X14" s="49" t="s">
        <v>12</v>
      </c>
      <c r="Y14" s="50"/>
      <c r="Z14" s="51" t="s">
        <v>22</v>
      </c>
      <c r="AA14" s="51"/>
      <c r="AB14" s="51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</row>
    <row r="15" spans="1:39" ht="23.25" x14ac:dyDescent="0.35">
      <c r="R15" s="62" t="s">
        <v>4</v>
      </c>
      <c r="S15" s="63">
        <f>LOOKUP(0.1, Vectors!H22:H180, Vectors!I22:I180)</f>
        <v>33</v>
      </c>
      <c r="T15" s="63">
        <f>LOOKUP(0.1, Vectors!D22:D180, Vectors!K22:K180)</f>
        <v>-20</v>
      </c>
      <c r="U15" s="64">
        <f t="shared" ref="U15:U21" si="0">S15-T15</f>
        <v>53</v>
      </c>
      <c r="X15" s="49" t="s">
        <v>11</v>
      </c>
      <c r="Y15" s="50"/>
      <c r="Z15" s="51" t="s">
        <v>42</v>
      </c>
      <c r="AA15" s="51"/>
      <c r="AB15" s="51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3"/>
    </row>
    <row r="16" spans="1:39" ht="23.25" x14ac:dyDescent="0.35">
      <c r="R16" s="62" t="s">
        <v>5</v>
      </c>
      <c r="S16" s="63">
        <f>LOOKUP(0.2, Vectors!H22:H180, Vectors!I22:I180)</f>
        <v>31</v>
      </c>
      <c r="T16" s="63">
        <f>LOOKUP(0.2, Vectors!D22:D180, Vectors!K22:K180)</f>
        <v>-18</v>
      </c>
      <c r="U16" s="64">
        <f t="shared" si="0"/>
        <v>49</v>
      </c>
      <c r="X16" s="49" t="s">
        <v>26</v>
      </c>
      <c r="Y16" s="50"/>
      <c r="Z16" s="51" t="s">
        <v>28</v>
      </c>
      <c r="AA16" s="51"/>
      <c r="AB16" s="51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3"/>
    </row>
    <row r="17" spans="18:39" ht="23.25" x14ac:dyDescent="0.35">
      <c r="R17" s="62" t="s">
        <v>9</v>
      </c>
      <c r="S17" s="63">
        <f>LOOKUP(0.3, Vectors!H22:H180, Vectors!I22:I180)</f>
        <v>28</v>
      </c>
      <c r="T17" s="63">
        <f>LOOKUP(0.3, Vectors!D22:D180, Vectors!K22:K180)</f>
        <v>-17</v>
      </c>
      <c r="U17" s="64">
        <f t="shared" si="0"/>
        <v>45</v>
      </c>
      <c r="X17" s="49" t="s">
        <v>27</v>
      </c>
      <c r="Y17" s="50"/>
      <c r="Z17" s="51" t="s">
        <v>29</v>
      </c>
      <c r="AA17" s="51"/>
      <c r="AB17" s="51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3"/>
    </row>
    <row r="18" spans="18:39" ht="23.25" x14ac:dyDescent="0.35">
      <c r="R18" s="62" t="s">
        <v>6</v>
      </c>
      <c r="S18" s="63">
        <f>LOOKUP(0.4, Vectors!H22:H180, Vectors!I22:I180)</f>
        <v>26</v>
      </c>
      <c r="T18" s="63">
        <f>LOOKUP(0.4, Vectors!D22:D180, Vectors!K22:K180)</f>
        <v>-15</v>
      </c>
      <c r="U18" s="64">
        <f t="shared" si="0"/>
        <v>41</v>
      </c>
      <c r="X18" s="49" t="s">
        <v>47</v>
      </c>
      <c r="Y18" s="50"/>
      <c r="Z18" s="51" t="s">
        <v>48</v>
      </c>
      <c r="AA18" s="51"/>
      <c r="AB18" s="51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3"/>
    </row>
    <row r="19" spans="18:39" ht="23.25" x14ac:dyDescent="0.35">
      <c r="R19" s="62" t="s">
        <v>44</v>
      </c>
      <c r="S19" s="63">
        <f>LOOKUP(0.5, Vectors!H22:H180, Vectors!I22:I180)</f>
        <v>24</v>
      </c>
      <c r="T19" s="63">
        <f>LOOKUP(0.5, Vectors!D22:D180, Vectors!K22:K180)</f>
        <v>-14</v>
      </c>
      <c r="U19" s="64">
        <f t="shared" si="0"/>
        <v>38</v>
      </c>
      <c r="X19" s="49" t="s">
        <v>63</v>
      </c>
      <c r="Y19" s="50"/>
      <c r="Z19" s="51" t="s">
        <v>23</v>
      </c>
      <c r="AA19" s="51"/>
      <c r="AB19" s="51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3"/>
    </row>
    <row r="20" spans="18:39" ht="23.25" x14ac:dyDescent="0.35">
      <c r="R20" s="62" t="s">
        <v>66</v>
      </c>
      <c r="S20" s="63">
        <f>LOOKUP(0.6, Vectors!H22:H180, Vectors!I22:I180)</f>
        <v>22</v>
      </c>
      <c r="T20" s="63">
        <f>LOOKUP(0.6, Vectors!D22:D180, Vectors!K22:K180)</f>
        <v>-12</v>
      </c>
      <c r="U20" s="64">
        <f t="shared" si="0"/>
        <v>34</v>
      </c>
      <c r="X20" s="49" t="s">
        <v>64</v>
      </c>
      <c r="Y20" s="50"/>
      <c r="Z20" s="51" t="s">
        <v>24</v>
      </c>
      <c r="AA20" s="51"/>
      <c r="AB20" s="51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3"/>
    </row>
    <row r="21" spans="18:39" ht="23.25" x14ac:dyDescent="0.35">
      <c r="R21" s="65" t="s">
        <v>67</v>
      </c>
      <c r="S21" s="66">
        <f>LOOKUP(0.7, Vectors!H22:H180, Vectors!I22:I180)</f>
        <v>20</v>
      </c>
      <c r="T21" s="63">
        <f>LOOKUP(0.7, Vectors!D22:D180, Vectors!K22:K180)</f>
        <v>-10</v>
      </c>
      <c r="U21" s="64">
        <f t="shared" si="0"/>
        <v>30</v>
      </c>
      <c r="X21" s="49" t="s">
        <v>33</v>
      </c>
      <c r="Y21" s="50"/>
      <c r="Z21" s="51" t="s">
        <v>39</v>
      </c>
      <c r="AA21" s="51"/>
      <c r="AB21" s="51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3"/>
    </row>
    <row r="22" spans="18:39" ht="23.25" x14ac:dyDescent="0.35">
      <c r="R22" s="62" t="s">
        <v>68</v>
      </c>
      <c r="S22" s="67">
        <f>LOOKUP(0.8, Vectors!H22:H180, Vectors!I22:I180)</f>
        <v>18</v>
      </c>
      <c r="T22" s="63">
        <f>LOOKUP(0.8, Vectors!D22:D180, Vectors!K22:K180)</f>
        <v>-8</v>
      </c>
      <c r="U22" s="64">
        <f t="shared" ref="U22:U25" si="1">S22-T22</f>
        <v>26</v>
      </c>
      <c r="X22" s="49" t="s">
        <v>34</v>
      </c>
      <c r="Y22" s="50"/>
      <c r="Z22" s="51" t="s">
        <v>25</v>
      </c>
      <c r="AA22" s="51"/>
      <c r="AB22" s="51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3"/>
    </row>
    <row r="23" spans="18:39" ht="23.25" x14ac:dyDescent="0.35">
      <c r="R23" s="62" t="s">
        <v>69</v>
      </c>
      <c r="S23" s="67">
        <f>LOOKUP(0.9, Vectors!H22:H180, Vectors!I22:I180)</f>
        <v>13</v>
      </c>
      <c r="T23" s="63">
        <f>LOOKUP(0.9, Vectors!D22:D180, Vectors!K22:K180)</f>
        <v>-5</v>
      </c>
      <c r="U23" s="64">
        <f t="shared" si="1"/>
        <v>18</v>
      </c>
      <c r="X23" s="49" t="s">
        <v>35</v>
      </c>
      <c r="Y23" s="50"/>
      <c r="Z23" s="51" t="s">
        <v>41</v>
      </c>
      <c r="AA23" s="51"/>
      <c r="AB23" s="51"/>
      <c r="AC23" s="50"/>
      <c r="AD23" s="50"/>
      <c r="AE23" s="50"/>
      <c r="AF23" s="50"/>
      <c r="AG23" s="50"/>
      <c r="AH23" s="50"/>
      <c r="AI23" s="50"/>
      <c r="AJ23" s="52"/>
      <c r="AK23" s="52"/>
      <c r="AL23" s="52"/>
      <c r="AM23" s="53"/>
    </row>
    <row r="24" spans="18:39" ht="23.25" x14ac:dyDescent="0.35">
      <c r="R24" s="62" t="s">
        <v>7</v>
      </c>
      <c r="S24" s="67">
        <f>LOOKUP(1, Vectors!H22:H180, Vectors!I22:I180)</f>
        <v>-78</v>
      </c>
      <c r="T24" s="63">
        <f>LOOKUP(1, Vectors!D22:D180, Vectors!K22:K180)</f>
        <v>78</v>
      </c>
      <c r="U24" s="64">
        <f t="shared" si="1"/>
        <v>-156</v>
      </c>
      <c r="X24" s="49" t="s">
        <v>36</v>
      </c>
      <c r="Y24" s="50"/>
      <c r="Z24" s="51" t="s">
        <v>38</v>
      </c>
      <c r="AA24" s="51"/>
      <c r="AB24" s="51"/>
      <c r="AC24" s="50"/>
      <c r="AD24" s="50"/>
      <c r="AE24" s="50"/>
      <c r="AF24" s="50"/>
      <c r="AG24" s="50"/>
      <c r="AH24" s="50"/>
      <c r="AI24" s="50"/>
      <c r="AJ24" s="52"/>
      <c r="AK24" s="52"/>
      <c r="AL24" s="52"/>
      <c r="AM24" s="53"/>
    </row>
    <row r="25" spans="18:39" ht="24" thickBot="1" x14ac:dyDescent="0.4">
      <c r="R25" s="65" t="s">
        <v>43</v>
      </c>
      <c r="S25" s="68">
        <f>LOOKUP(1.5, Vectors!H22:H180, Vectors!I22:I180)</f>
        <v>-78</v>
      </c>
      <c r="T25" s="63">
        <f>LOOKUP(1.5, Vectors!D22:D180, Vectors!K22:K180)</f>
        <v>78</v>
      </c>
      <c r="U25" s="69">
        <f t="shared" si="1"/>
        <v>-156</v>
      </c>
      <c r="X25" s="54" t="s">
        <v>40</v>
      </c>
      <c r="Z25" s="55" t="s">
        <v>37</v>
      </c>
      <c r="AA25" s="55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100"/>
    </row>
    <row r="26" spans="18:39" ht="23.25" x14ac:dyDescent="0.35">
      <c r="R26" s="58"/>
      <c r="S26" s="58"/>
      <c r="T26" s="58"/>
      <c r="U26" s="58"/>
      <c r="Y26" s="12"/>
    </row>
    <row r="27" spans="18:39" ht="21" x14ac:dyDescent="0.35">
      <c r="R27" s="104" t="s">
        <v>46</v>
      </c>
      <c r="S27" s="104"/>
      <c r="T27" s="104"/>
      <c r="U27" s="70"/>
      <c r="X27" s="104" t="s">
        <v>57</v>
      </c>
      <c r="Y27" s="105"/>
      <c r="Z27" s="105"/>
    </row>
    <row r="28" spans="18:39" ht="21" x14ac:dyDescent="0.35">
      <c r="R28" s="107" t="s">
        <v>0</v>
      </c>
      <c r="S28" s="107"/>
      <c r="T28" s="107"/>
      <c r="U28" s="70"/>
      <c r="X28" s="70"/>
      <c r="Y28" s="70"/>
      <c r="Z28" s="70"/>
    </row>
    <row r="29" spans="18:39" ht="21" x14ac:dyDescent="0.35">
      <c r="R29" s="70"/>
      <c r="S29" s="70"/>
      <c r="T29" s="70"/>
      <c r="U29" s="70"/>
      <c r="X29" s="70"/>
      <c r="Y29" s="70"/>
      <c r="Z29" s="70"/>
    </row>
    <row r="30" spans="18:39" ht="21" x14ac:dyDescent="0.35">
      <c r="R30" s="71" t="s">
        <v>1</v>
      </c>
      <c r="S30" s="72" t="s">
        <v>3</v>
      </c>
      <c r="T30" s="72" t="s">
        <v>2</v>
      </c>
      <c r="U30" s="73" t="s">
        <v>18</v>
      </c>
      <c r="X30" s="78" t="s">
        <v>58</v>
      </c>
      <c r="Y30" s="78" t="s">
        <v>61</v>
      </c>
      <c r="Z30" s="78" t="s">
        <v>62</v>
      </c>
    </row>
    <row r="31" spans="18:39" ht="21" x14ac:dyDescent="0.35">
      <c r="R31" s="74" t="s">
        <v>8</v>
      </c>
      <c r="S31" s="75">
        <f>LOOKUP(0.05, Vectors!G22:G180, Vectors!I22:I180)</f>
        <v>27</v>
      </c>
      <c r="T31" s="75">
        <f>LOOKUP(0.05, Vectors!A22:A180, Vectors!K22:K180)</f>
        <v>-8</v>
      </c>
      <c r="U31" s="76">
        <f>Table2[[#This Row],[Front]]-Table2[[#This Row],[Back]]</f>
        <v>35</v>
      </c>
      <c r="X31" s="79" t="s">
        <v>59</v>
      </c>
      <c r="Y31" s="80">
        <f>VLOOKUP(Z31,Vectors!D22:K180,8,FALSE)</f>
        <v>0</v>
      </c>
      <c r="Z31" s="80">
        <f>MAX(Vectors!D22:D180)</f>
        <v>0.98</v>
      </c>
    </row>
    <row r="32" spans="18:39" ht="21" x14ac:dyDescent="0.35">
      <c r="R32" s="77" t="s">
        <v>4</v>
      </c>
      <c r="S32" s="75">
        <f>LOOKUP(0.1, Vectors!G22:G180, Vectors!I22:I180)</f>
        <v>25</v>
      </c>
      <c r="T32" s="75">
        <f>LOOKUP(0.1, Vectors!A22:A180, Vectors!K22:K180)</f>
        <v>-7</v>
      </c>
      <c r="U32" s="76">
        <f>Table2[[#This Row],[Front]]-Table2[[#This Row],[Back]]</f>
        <v>32</v>
      </c>
      <c r="X32" s="81" t="s">
        <v>60</v>
      </c>
      <c r="Y32" s="75">
        <f>VLOOKUP(Z32,Vectors!A22:K180,11,FALSE)</f>
        <v>7</v>
      </c>
      <c r="Z32" s="75">
        <f>MAX(Vectors!A22:A180)</f>
        <v>0.3</v>
      </c>
    </row>
    <row r="33" spans="18:26" ht="21" x14ac:dyDescent="0.35">
      <c r="X33" s="70"/>
      <c r="Y33" s="70"/>
      <c r="Z33" s="70"/>
    </row>
    <row r="34" spans="18:26" ht="21" x14ac:dyDescent="0.35">
      <c r="X34" s="82" t="s">
        <v>55</v>
      </c>
      <c r="Y34" s="82"/>
      <c r="Z34" s="83">
        <f>LOOKUP(0.05, Vectors!G22:G180, Vectors!I22:I180)</f>
        <v>27</v>
      </c>
    </row>
    <row r="35" spans="18:26" ht="21" x14ac:dyDescent="0.35">
      <c r="X35" s="84" t="s">
        <v>56</v>
      </c>
      <c r="Y35" s="84"/>
      <c r="Z35" s="85">
        <f>LOOKUP(0.3, Vectors!H22:H180, Vectors!I22:I180)</f>
        <v>28</v>
      </c>
    </row>
    <row r="39" spans="18:26" ht="21" x14ac:dyDescent="0.35">
      <c r="R39" s="104" t="s">
        <v>70</v>
      </c>
      <c r="S39" s="106"/>
      <c r="T39" s="106"/>
      <c r="U39" s="86"/>
    </row>
    <row r="40" spans="18:26" ht="21" x14ac:dyDescent="0.35">
      <c r="R40" s="70"/>
      <c r="S40" s="70"/>
      <c r="T40" s="70"/>
      <c r="U40" s="70"/>
    </row>
    <row r="41" spans="18:26" ht="21" x14ac:dyDescent="0.35">
      <c r="R41" s="87" t="s">
        <v>71</v>
      </c>
      <c r="S41" s="88" t="s">
        <v>30</v>
      </c>
      <c r="T41" s="88" t="s">
        <v>31</v>
      </c>
      <c r="U41" s="89" t="s">
        <v>32</v>
      </c>
    </row>
    <row r="42" spans="18:26" ht="21" x14ac:dyDescent="0.35">
      <c r="R42" s="90" t="s">
        <v>16</v>
      </c>
      <c r="S42" s="91">
        <f>INT(VLOOKUP(9.7,Flex!E1:G90, 3,TRUE))+1</f>
        <v>40</v>
      </c>
      <c r="T42" s="91">
        <f>INT(VLOOKUP(9.7,Flex!H1:J90, 3,TRUE))+1</f>
        <v>38</v>
      </c>
      <c r="U42" s="92">
        <f>INT(VLOOKUP(9.7,Flex!K1:M90, 3,TRUE))+1</f>
        <v>41</v>
      </c>
    </row>
    <row r="43" spans="18:26" ht="21" x14ac:dyDescent="0.35">
      <c r="R43" s="93" t="s">
        <v>15</v>
      </c>
      <c r="S43" s="94">
        <f>INT(VLOOKUP(9.8,Flex!E1:G90, 3,TRUE))+1</f>
        <v>43</v>
      </c>
      <c r="T43" s="94">
        <f>INT(VLOOKUP(9.8,Flex!H1:J90, 3,TRUE))+1</f>
        <v>41</v>
      </c>
      <c r="U43" s="95">
        <f>INT(VLOOKUP(9.8,Flex!K1:M90, 3,TRUE))+1</f>
        <v>44</v>
      </c>
    </row>
    <row r="44" spans="18:26" ht="21" x14ac:dyDescent="0.35">
      <c r="R44" s="96" t="s">
        <v>17</v>
      </c>
      <c r="S44" s="97">
        <f>INT(VLOOKUP(9.9,Flex!E1:G90, 3,TRUE))+1</f>
        <v>46</v>
      </c>
      <c r="T44" s="97">
        <f>INT(VLOOKUP(9.9,Flex!H1:J90, 3,TRUE))+1</f>
        <v>44</v>
      </c>
      <c r="U44" s="98">
        <f>INT(VLOOKUP(9.9,Flex!K1:M90, 3,TRUE))+1</f>
        <v>48</v>
      </c>
    </row>
  </sheetData>
  <mergeCells count="6">
    <mergeCell ref="R10:T10"/>
    <mergeCell ref="X27:Z27"/>
    <mergeCell ref="R39:T39"/>
    <mergeCell ref="R28:T28"/>
    <mergeCell ref="R27:T27"/>
    <mergeCell ref="R11:T11"/>
  </mergeCells>
  <pageMargins left="0.7" right="0.7" top="0.75" bottom="0.75" header="0.3" footer="0.3"/>
  <pageSetup paperSize="9" scale="37" orientation="landscape" verticalDpi="300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197"/>
  <sheetViews>
    <sheetView zoomScale="85" zoomScaleNormal="85" workbookViewId="0">
      <pane ySplit="1" topLeftCell="A101" activePane="bottomLeft" state="frozen"/>
      <selection activeCell="AZ1" sqref="AZ1"/>
      <selection pane="bottomLeft" activeCell="N152" sqref="A1:CD197"/>
    </sheetView>
  </sheetViews>
  <sheetFormatPr defaultColWidth="9.140625" defaultRowHeight="15" x14ac:dyDescent="0.25"/>
  <sheetData>
    <row r="1" spans="1:87" s="14" customFormat="1" x14ac:dyDescent="0.25">
      <c r="A1" s="14">
        <v>20</v>
      </c>
      <c r="B1" s="14">
        <v>21</v>
      </c>
      <c r="C1" s="14">
        <v>22</v>
      </c>
      <c r="D1" s="14">
        <v>23</v>
      </c>
      <c r="E1" s="14">
        <v>24</v>
      </c>
      <c r="F1" s="14">
        <v>25</v>
      </c>
      <c r="G1" s="14">
        <v>26</v>
      </c>
      <c r="H1" s="14">
        <v>27</v>
      </c>
      <c r="I1" s="14">
        <v>28</v>
      </c>
      <c r="J1" s="14">
        <v>29</v>
      </c>
      <c r="K1" s="14">
        <v>30</v>
      </c>
      <c r="L1" s="14">
        <v>31</v>
      </c>
      <c r="M1" s="14">
        <v>32</v>
      </c>
      <c r="N1" s="14">
        <v>33</v>
      </c>
      <c r="O1" s="14">
        <v>34</v>
      </c>
      <c r="P1" s="14">
        <v>35</v>
      </c>
      <c r="Q1" s="14">
        <v>36</v>
      </c>
      <c r="R1" s="14">
        <v>37</v>
      </c>
      <c r="S1" s="14">
        <v>38</v>
      </c>
      <c r="T1" s="14">
        <v>39</v>
      </c>
      <c r="U1" s="14">
        <v>40</v>
      </c>
      <c r="V1" s="14">
        <v>41</v>
      </c>
      <c r="W1" s="14">
        <v>42</v>
      </c>
      <c r="X1" s="14">
        <v>43</v>
      </c>
      <c r="Y1" s="14">
        <v>44</v>
      </c>
      <c r="Z1" s="14">
        <v>45</v>
      </c>
      <c r="AA1" s="14">
        <v>46</v>
      </c>
      <c r="AB1" s="14">
        <v>47</v>
      </c>
      <c r="AC1" s="14">
        <v>48</v>
      </c>
      <c r="AD1" s="14">
        <v>49</v>
      </c>
      <c r="AE1" s="14">
        <v>50</v>
      </c>
      <c r="AF1" s="14">
        <v>51</v>
      </c>
      <c r="AG1" s="14">
        <v>52</v>
      </c>
      <c r="AH1" s="14">
        <v>53</v>
      </c>
      <c r="AI1" s="14">
        <v>54</v>
      </c>
      <c r="AJ1" s="14">
        <v>55</v>
      </c>
      <c r="AK1" s="14">
        <v>56</v>
      </c>
      <c r="AL1" s="14">
        <v>57</v>
      </c>
      <c r="AM1" s="14">
        <v>58</v>
      </c>
      <c r="AN1" s="14">
        <v>59</v>
      </c>
      <c r="AO1" s="14">
        <v>60</v>
      </c>
      <c r="AP1" s="14">
        <v>61</v>
      </c>
      <c r="AQ1" s="14">
        <v>62</v>
      </c>
      <c r="AR1" s="14">
        <v>63</v>
      </c>
      <c r="AS1" s="14">
        <v>64</v>
      </c>
      <c r="AT1" s="14">
        <v>65</v>
      </c>
      <c r="AU1" s="14">
        <v>66</v>
      </c>
      <c r="AV1" s="14">
        <v>67</v>
      </c>
      <c r="AW1" s="14">
        <v>68</v>
      </c>
      <c r="AX1" s="14">
        <v>69</v>
      </c>
      <c r="AY1" s="14">
        <v>70</v>
      </c>
      <c r="AZ1" s="14">
        <v>71</v>
      </c>
      <c r="BA1" s="14">
        <v>72</v>
      </c>
      <c r="BB1" s="14">
        <v>73</v>
      </c>
      <c r="BC1" s="14">
        <v>74</v>
      </c>
      <c r="BD1" s="14">
        <v>75</v>
      </c>
      <c r="BE1" s="14">
        <v>76</v>
      </c>
      <c r="BF1" s="14">
        <v>77</v>
      </c>
      <c r="BG1" s="14">
        <v>78</v>
      </c>
      <c r="BH1" s="14">
        <v>79</v>
      </c>
      <c r="BI1" s="14">
        <v>80</v>
      </c>
      <c r="BJ1" s="14">
        <v>81</v>
      </c>
      <c r="BK1" s="14">
        <v>82</v>
      </c>
      <c r="BL1" s="14">
        <v>83</v>
      </c>
      <c r="BM1" s="14">
        <v>84</v>
      </c>
      <c r="BN1" s="14">
        <v>85</v>
      </c>
      <c r="BO1" s="14">
        <v>86</v>
      </c>
      <c r="BP1" s="14">
        <v>87</v>
      </c>
      <c r="BQ1" s="14">
        <v>88</v>
      </c>
      <c r="BR1" s="14">
        <v>89</v>
      </c>
      <c r="BS1" s="14">
        <v>90</v>
      </c>
      <c r="BT1" s="14">
        <v>91</v>
      </c>
      <c r="BU1" s="14">
        <v>92</v>
      </c>
      <c r="BV1" s="14">
        <v>93</v>
      </c>
      <c r="BW1" s="14">
        <v>94</v>
      </c>
      <c r="BX1" s="14">
        <v>95</v>
      </c>
      <c r="BY1" s="14">
        <v>96</v>
      </c>
      <c r="BZ1" s="14">
        <v>97</v>
      </c>
      <c r="CA1" s="14">
        <v>98</v>
      </c>
      <c r="CB1" s="14">
        <v>99</v>
      </c>
      <c r="CC1" s="14">
        <v>100</v>
      </c>
      <c r="CD1" s="14">
        <v>101</v>
      </c>
      <c r="CE1" s="14">
        <v>102</v>
      </c>
      <c r="CF1" s="14">
        <v>103</v>
      </c>
      <c r="CG1" s="14">
        <v>104</v>
      </c>
      <c r="CH1" s="14">
        <v>105</v>
      </c>
      <c r="CI1" s="14">
        <v>0</v>
      </c>
    </row>
    <row r="2" spans="1:87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-97</v>
      </c>
    </row>
    <row r="3" spans="1:87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-96</v>
      </c>
    </row>
    <row r="4" spans="1:87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-95</v>
      </c>
    </row>
    <row r="5" spans="1:87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-94</v>
      </c>
    </row>
    <row r="6" spans="1:87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-93</v>
      </c>
    </row>
    <row r="7" spans="1:87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-92</v>
      </c>
    </row>
    <row r="8" spans="1:87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-91</v>
      </c>
    </row>
    <row r="9" spans="1:87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-90</v>
      </c>
    </row>
    <row r="10" spans="1:87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-89</v>
      </c>
    </row>
    <row r="11" spans="1:87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-88</v>
      </c>
    </row>
    <row r="12" spans="1:87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-87</v>
      </c>
    </row>
    <row r="13" spans="1:87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-86</v>
      </c>
    </row>
    <row r="14" spans="1:87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-85</v>
      </c>
    </row>
    <row r="15" spans="1:87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-84</v>
      </c>
    </row>
    <row r="16" spans="1:87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-83</v>
      </c>
    </row>
    <row r="17" spans="1:87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-82</v>
      </c>
    </row>
    <row r="18" spans="1:87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-81</v>
      </c>
    </row>
    <row r="19" spans="1:87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-80</v>
      </c>
    </row>
    <row r="20" spans="1:87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-79</v>
      </c>
    </row>
    <row r="21" spans="1:87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-78</v>
      </c>
    </row>
    <row r="22" spans="1:87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-77</v>
      </c>
    </row>
    <row r="23" spans="1:87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-76</v>
      </c>
    </row>
    <row r="24" spans="1:87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-75</v>
      </c>
    </row>
    <row r="25" spans="1:87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-74</v>
      </c>
    </row>
    <row r="26" spans="1:87" x14ac:dyDescent="0.2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-73</v>
      </c>
    </row>
    <row r="27" spans="1:87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-72</v>
      </c>
    </row>
    <row r="28" spans="1:87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-71</v>
      </c>
    </row>
    <row r="29" spans="1:87" x14ac:dyDescent="0.2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-70</v>
      </c>
    </row>
    <row r="30" spans="1:87" x14ac:dyDescent="0.25">
      <c r="A30">
        <v>50</v>
      </c>
      <c r="B30">
        <v>52</v>
      </c>
      <c r="C30">
        <v>54</v>
      </c>
      <c r="D30">
        <v>56</v>
      </c>
      <c r="E30">
        <v>57</v>
      </c>
      <c r="F30">
        <v>59</v>
      </c>
      <c r="G30">
        <v>60</v>
      </c>
      <c r="H30">
        <v>61</v>
      </c>
      <c r="I30">
        <v>61</v>
      </c>
      <c r="J30">
        <v>61</v>
      </c>
      <c r="K30">
        <v>61</v>
      </c>
      <c r="L30">
        <v>61</v>
      </c>
      <c r="M30">
        <v>61</v>
      </c>
      <c r="N30">
        <v>62</v>
      </c>
      <c r="O30">
        <v>62</v>
      </c>
      <c r="P30">
        <v>62</v>
      </c>
      <c r="Q30">
        <v>62</v>
      </c>
      <c r="R30">
        <v>62</v>
      </c>
      <c r="S30">
        <v>62</v>
      </c>
      <c r="T30">
        <v>62</v>
      </c>
      <c r="U30">
        <v>62</v>
      </c>
      <c r="V30">
        <v>61</v>
      </c>
      <c r="W30">
        <v>61</v>
      </c>
      <c r="X30">
        <v>61</v>
      </c>
      <c r="Y30">
        <v>61</v>
      </c>
      <c r="Z30">
        <v>61</v>
      </c>
      <c r="AA30">
        <v>61</v>
      </c>
      <c r="AB30">
        <v>62</v>
      </c>
      <c r="AC30">
        <v>63</v>
      </c>
      <c r="AD30">
        <v>63</v>
      </c>
      <c r="AE30">
        <v>63</v>
      </c>
      <c r="AF30">
        <v>63</v>
      </c>
      <c r="AG30">
        <v>63</v>
      </c>
      <c r="AH30">
        <v>63</v>
      </c>
      <c r="AI30">
        <v>63</v>
      </c>
      <c r="AJ30">
        <v>63</v>
      </c>
      <c r="AK30">
        <v>62</v>
      </c>
      <c r="AL30">
        <v>62</v>
      </c>
      <c r="AM30">
        <v>62</v>
      </c>
      <c r="AN30">
        <v>62</v>
      </c>
      <c r="AO30">
        <v>62</v>
      </c>
      <c r="AP30">
        <v>62</v>
      </c>
      <c r="AQ30">
        <v>62</v>
      </c>
      <c r="AR30">
        <v>62</v>
      </c>
      <c r="AS30">
        <v>61</v>
      </c>
      <c r="AT30">
        <v>61</v>
      </c>
      <c r="AU30">
        <v>61</v>
      </c>
      <c r="AV30">
        <v>61</v>
      </c>
      <c r="AW30">
        <v>61</v>
      </c>
      <c r="AX30">
        <v>61</v>
      </c>
      <c r="AY30">
        <v>61</v>
      </c>
      <c r="AZ30">
        <v>61</v>
      </c>
      <c r="BA30">
        <v>61</v>
      </c>
      <c r="BB30">
        <v>61</v>
      </c>
      <c r="BC30">
        <v>61</v>
      </c>
      <c r="BD30">
        <v>61</v>
      </c>
      <c r="BE30">
        <v>61</v>
      </c>
      <c r="BF30">
        <v>61</v>
      </c>
      <c r="BG30">
        <v>61</v>
      </c>
      <c r="BH30">
        <v>61</v>
      </c>
      <c r="BI30">
        <v>61</v>
      </c>
      <c r="BJ30">
        <v>61</v>
      </c>
      <c r="BK30">
        <v>61</v>
      </c>
      <c r="BL30">
        <v>61</v>
      </c>
      <c r="BM30">
        <v>61</v>
      </c>
      <c r="BN30">
        <v>61</v>
      </c>
      <c r="BO30">
        <v>61</v>
      </c>
      <c r="BP30">
        <v>61</v>
      </c>
      <c r="BQ30">
        <v>61</v>
      </c>
      <c r="BR30">
        <v>61</v>
      </c>
      <c r="BS30">
        <v>61</v>
      </c>
      <c r="BT30">
        <v>61</v>
      </c>
      <c r="BU30">
        <v>61</v>
      </c>
      <c r="BV30">
        <v>61</v>
      </c>
      <c r="BW30">
        <v>61</v>
      </c>
      <c r="BX30">
        <v>61</v>
      </c>
      <c r="BY30">
        <v>61</v>
      </c>
      <c r="BZ30">
        <v>61</v>
      </c>
      <c r="CA30">
        <v>61</v>
      </c>
      <c r="CB30">
        <v>61</v>
      </c>
      <c r="CC30">
        <v>61</v>
      </c>
      <c r="CD30">
        <v>61</v>
      </c>
      <c r="CE30">
        <v>61</v>
      </c>
      <c r="CF30">
        <v>61</v>
      </c>
      <c r="CG30">
        <v>61</v>
      </c>
      <c r="CH30">
        <v>61</v>
      </c>
      <c r="CI30">
        <v>-69</v>
      </c>
    </row>
    <row r="31" spans="1:87" x14ac:dyDescent="0.25">
      <c r="A31">
        <v>100</v>
      </c>
      <c r="B31">
        <v>104</v>
      </c>
      <c r="C31">
        <v>107</v>
      </c>
      <c r="D31">
        <v>111</v>
      </c>
      <c r="E31">
        <v>115</v>
      </c>
      <c r="F31">
        <v>118</v>
      </c>
      <c r="G31">
        <v>121</v>
      </c>
      <c r="H31">
        <v>122</v>
      </c>
      <c r="I31">
        <v>122</v>
      </c>
      <c r="J31">
        <v>122</v>
      </c>
      <c r="K31">
        <v>122</v>
      </c>
      <c r="L31">
        <v>123</v>
      </c>
      <c r="M31">
        <v>123</v>
      </c>
      <c r="N31">
        <v>123</v>
      </c>
      <c r="O31">
        <v>123</v>
      </c>
      <c r="P31">
        <v>124</v>
      </c>
      <c r="Q31">
        <v>124</v>
      </c>
      <c r="R31">
        <v>124</v>
      </c>
      <c r="S31">
        <v>124</v>
      </c>
      <c r="T31">
        <v>123</v>
      </c>
      <c r="U31">
        <v>123</v>
      </c>
      <c r="V31">
        <v>123</v>
      </c>
      <c r="W31">
        <v>122</v>
      </c>
      <c r="X31">
        <v>122</v>
      </c>
      <c r="Y31">
        <v>122</v>
      </c>
      <c r="Z31">
        <v>121</v>
      </c>
      <c r="AA31">
        <v>123</v>
      </c>
      <c r="AB31">
        <v>124</v>
      </c>
      <c r="AC31">
        <v>125</v>
      </c>
      <c r="AD31">
        <v>127</v>
      </c>
      <c r="AE31">
        <v>126</v>
      </c>
      <c r="AF31">
        <v>126</v>
      </c>
      <c r="AG31">
        <v>126</v>
      </c>
      <c r="AH31">
        <v>126</v>
      </c>
      <c r="AI31">
        <v>125</v>
      </c>
      <c r="AJ31">
        <v>125</v>
      </c>
      <c r="AK31">
        <v>125</v>
      </c>
      <c r="AL31">
        <v>124</v>
      </c>
      <c r="AM31">
        <v>124</v>
      </c>
      <c r="AN31">
        <v>124</v>
      </c>
      <c r="AO31">
        <v>124</v>
      </c>
      <c r="AP31">
        <v>124</v>
      </c>
      <c r="AQ31">
        <v>123</v>
      </c>
      <c r="AR31">
        <v>123</v>
      </c>
      <c r="AS31">
        <v>123</v>
      </c>
      <c r="AT31">
        <v>123</v>
      </c>
      <c r="AU31">
        <v>123</v>
      </c>
      <c r="AV31">
        <v>122</v>
      </c>
      <c r="AW31">
        <v>122</v>
      </c>
      <c r="AX31">
        <v>122</v>
      </c>
      <c r="AY31">
        <v>122</v>
      </c>
      <c r="AZ31">
        <v>122</v>
      </c>
      <c r="BA31">
        <v>121</v>
      </c>
      <c r="BB31">
        <v>121</v>
      </c>
      <c r="BC31">
        <v>121</v>
      </c>
      <c r="BD31">
        <v>121</v>
      </c>
      <c r="BE31">
        <v>121</v>
      </c>
      <c r="BF31">
        <v>121</v>
      </c>
      <c r="BG31">
        <v>121</v>
      </c>
      <c r="BH31">
        <v>121</v>
      </c>
      <c r="BI31">
        <v>121</v>
      </c>
      <c r="BJ31">
        <v>121</v>
      </c>
      <c r="BK31">
        <v>121</v>
      </c>
      <c r="BL31">
        <v>121</v>
      </c>
      <c r="BM31">
        <v>121</v>
      </c>
      <c r="BN31">
        <v>121</v>
      </c>
      <c r="BO31">
        <v>121</v>
      </c>
      <c r="BP31">
        <v>121</v>
      </c>
      <c r="BQ31">
        <v>121</v>
      </c>
      <c r="BR31">
        <v>121</v>
      </c>
      <c r="BS31">
        <v>121</v>
      </c>
      <c r="BT31">
        <v>121</v>
      </c>
      <c r="BU31">
        <v>121</v>
      </c>
      <c r="BV31">
        <v>121</v>
      </c>
      <c r="BW31">
        <v>121</v>
      </c>
      <c r="BX31">
        <v>121</v>
      </c>
      <c r="BY31">
        <v>121</v>
      </c>
      <c r="BZ31">
        <v>121</v>
      </c>
      <c r="CA31">
        <v>121</v>
      </c>
      <c r="CB31">
        <v>121</v>
      </c>
      <c r="CC31">
        <v>121</v>
      </c>
      <c r="CD31">
        <v>121</v>
      </c>
      <c r="CE31">
        <v>121</v>
      </c>
      <c r="CF31">
        <v>121</v>
      </c>
      <c r="CG31">
        <v>121</v>
      </c>
      <c r="CH31">
        <v>121</v>
      </c>
      <c r="CI31">
        <v>-68</v>
      </c>
    </row>
    <row r="32" spans="1:87" x14ac:dyDescent="0.25">
      <c r="A32">
        <v>96</v>
      </c>
      <c r="B32">
        <v>97</v>
      </c>
      <c r="C32">
        <v>98</v>
      </c>
      <c r="D32">
        <v>99</v>
      </c>
      <c r="E32">
        <v>102</v>
      </c>
      <c r="F32">
        <v>107</v>
      </c>
      <c r="G32">
        <v>113</v>
      </c>
      <c r="H32">
        <v>114</v>
      </c>
      <c r="I32">
        <v>114</v>
      </c>
      <c r="J32">
        <v>115</v>
      </c>
      <c r="K32">
        <v>115</v>
      </c>
      <c r="L32">
        <v>115</v>
      </c>
      <c r="M32">
        <v>115</v>
      </c>
      <c r="N32">
        <v>115</v>
      </c>
      <c r="O32">
        <v>116</v>
      </c>
      <c r="P32">
        <v>116</v>
      </c>
      <c r="Q32">
        <v>116</v>
      </c>
      <c r="R32">
        <v>116</v>
      </c>
      <c r="S32">
        <v>116</v>
      </c>
      <c r="T32">
        <v>115</v>
      </c>
      <c r="U32">
        <v>115</v>
      </c>
      <c r="V32">
        <v>115</v>
      </c>
      <c r="W32">
        <v>114</v>
      </c>
      <c r="X32">
        <v>114</v>
      </c>
      <c r="Y32">
        <v>114</v>
      </c>
      <c r="Z32">
        <v>113</v>
      </c>
      <c r="AA32">
        <v>114</v>
      </c>
      <c r="AB32">
        <v>116</v>
      </c>
      <c r="AC32">
        <v>117</v>
      </c>
      <c r="AD32">
        <v>118</v>
      </c>
      <c r="AE32">
        <v>118</v>
      </c>
      <c r="AF32">
        <v>118</v>
      </c>
      <c r="AG32">
        <v>118</v>
      </c>
      <c r="AH32">
        <v>117</v>
      </c>
      <c r="AI32">
        <v>117</v>
      </c>
      <c r="AJ32">
        <v>117</v>
      </c>
      <c r="AK32">
        <v>117</v>
      </c>
      <c r="AL32">
        <v>116</v>
      </c>
      <c r="AM32">
        <v>116</v>
      </c>
      <c r="AN32">
        <v>116</v>
      </c>
      <c r="AO32">
        <v>116</v>
      </c>
      <c r="AP32">
        <v>115</v>
      </c>
      <c r="AQ32">
        <v>115</v>
      </c>
      <c r="AR32">
        <v>115</v>
      </c>
      <c r="AS32">
        <v>115</v>
      </c>
      <c r="AT32">
        <v>115</v>
      </c>
      <c r="AU32">
        <v>114</v>
      </c>
      <c r="AV32">
        <v>114</v>
      </c>
      <c r="AW32">
        <v>114</v>
      </c>
      <c r="AX32">
        <v>114</v>
      </c>
      <c r="AY32">
        <v>114</v>
      </c>
      <c r="AZ32">
        <v>113</v>
      </c>
      <c r="BA32">
        <v>113</v>
      </c>
      <c r="BB32">
        <v>113</v>
      </c>
      <c r="BC32">
        <v>113</v>
      </c>
      <c r="BD32">
        <v>113</v>
      </c>
      <c r="BE32">
        <v>113</v>
      </c>
      <c r="BF32">
        <v>113</v>
      </c>
      <c r="BG32">
        <v>113</v>
      </c>
      <c r="BH32">
        <v>113</v>
      </c>
      <c r="BI32">
        <v>113</v>
      </c>
      <c r="BJ32">
        <v>113</v>
      </c>
      <c r="BK32">
        <v>114</v>
      </c>
      <c r="BL32">
        <v>114</v>
      </c>
      <c r="BM32">
        <v>114</v>
      </c>
      <c r="BN32">
        <v>114</v>
      </c>
      <c r="BO32">
        <v>114</v>
      </c>
      <c r="BP32">
        <v>114</v>
      </c>
      <c r="BQ32">
        <v>114</v>
      </c>
      <c r="BR32">
        <v>114</v>
      </c>
      <c r="BS32">
        <v>114</v>
      </c>
      <c r="BT32">
        <v>114</v>
      </c>
      <c r="BU32">
        <v>114</v>
      </c>
      <c r="BV32">
        <v>114</v>
      </c>
      <c r="BW32">
        <v>114</v>
      </c>
      <c r="BX32">
        <v>114</v>
      </c>
      <c r="BY32">
        <v>114</v>
      </c>
      <c r="BZ32">
        <v>114</v>
      </c>
      <c r="CA32">
        <v>114</v>
      </c>
      <c r="CB32">
        <v>114</v>
      </c>
      <c r="CC32">
        <v>114</v>
      </c>
      <c r="CD32">
        <v>114</v>
      </c>
      <c r="CE32">
        <v>114</v>
      </c>
      <c r="CF32">
        <v>114</v>
      </c>
      <c r="CG32">
        <v>114</v>
      </c>
      <c r="CH32">
        <v>114</v>
      </c>
      <c r="CI32">
        <v>-67</v>
      </c>
    </row>
    <row r="33" spans="1:87" x14ac:dyDescent="0.25">
      <c r="A33">
        <v>86</v>
      </c>
      <c r="B33">
        <v>81</v>
      </c>
      <c r="C33">
        <v>76</v>
      </c>
      <c r="D33">
        <v>71</v>
      </c>
      <c r="E33">
        <v>72</v>
      </c>
      <c r="F33">
        <v>83</v>
      </c>
      <c r="G33">
        <v>94</v>
      </c>
      <c r="H33">
        <v>96</v>
      </c>
      <c r="I33">
        <v>96</v>
      </c>
      <c r="J33">
        <v>96</v>
      </c>
      <c r="K33">
        <v>96</v>
      </c>
      <c r="L33">
        <v>96</v>
      </c>
      <c r="M33">
        <v>96</v>
      </c>
      <c r="N33">
        <v>96</v>
      </c>
      <c r="O33">
        <v>96</v>
      </c>
      <c r="P33">
        <v>96</v>
      </c>
      <c r="Q33">
        <v>96</v>
      </c>
      <c r="R33">
        <v>96</v>
      </c>
      <c r="S33">
        <v>96</v>
      </c>
      <c r="T33">
        <v>95</v>
      </c>
      <c r="U33">
        <v>95</v>
      </c>
      <c r="V33">
        <v>95</v>
      </c>
      <c r="W33">
        <v>94</v>
      </c>
      <c r="X33">
        <v>94</v>
      </c>
      <c r="Y33">
        <v>93</v>
      </c>
      <c r="Z33">
        <v>93</v>
      </c>
      <c r="AA33">
        <v>94</v>
      </c>
      <c r="AB33">
        <v>95</v>
      </c>
      <c r="AC33">
        <v>96</v>
      </c>
      <c r="AD33">
        <v>97</v>
      </c>
      <c r="AE33">
        <v>97</v>
      </c>
      <c r="AF33">
        <v>97</v>
      </c>
      <c r="AG33">
        <v>97</v>
      </c>
      <c r="AH33">
        <v>97</v>
      </c>
      <c r="AI33">
        <v>97</v>
      </c>
      <c r="AJ33">
        <v>97</v>
      </c>
      <c r="AK33">
        <v>96</v>
      </c>
      <c r="AL33">
        <v>96</v>
      </c>
      <c r="AM33">
        <v>96</v>
      </c>
      <c r="AN33">
        <v>96</v>
      </c>
      <c r="AO33">
        <v>96</v>
      </c>
      <c r="AP33">
        <v>95</v>
      </c>
      <c r="AQ33">
        <v>95</v>
      </c>
      <c r="AR33">
        <v>95</v>
      </c>
      <c r="AS33">
        <v>95</v>
      </c>
      <c r="AT33">
        <v>95</v>
      </c>
      <c r="AU33">
        <v>94</v>
      </c>
      <c r="AV33">
        <v>94</v>
      </c>
      <c r="AW33">
        <v>94</v>
      </c>
      <c r="AX33">
        <v>94</v>
      </c>
      <c r="AY33">
        <v>93</v>
      </c>
      <c r="AZ33">
        <v>93</v>
      </c>
      <c r="BA33">
        <v>93</v>
      </c>
      <c r="BB33">
        <v>93</v>
      </c>
      <c r="BC33">
        <v>93</v>
      </c>
      <c r="BD33">
        <v>93</v>
      </c>
      <c r="BE33">
        <v>93</v>
      </c>
      <c r="BF33">
        <v>94</v>
      </c>
      <c r="BG33">
        <v>94</v>
      </c>
      <c r="BH33">
        <v>94</v>
      </c>
      <c r="BI33">
        <v>94</v>
      </c>
      <c r="BJ33">
        <v>94</v>
      </c>
      <c r="BK33">
        <v>94</v>
      </c>
      <c r="BL33">
        <v>94</v>
      </c>
      <c r="BM33">
        <v>94</v>
      </c>
      <c r="BN33">
        <v>94</v>
      </c>
      <c r="BO33">
        <v>94</v>
      </c>
      <c r="BP33">
        <v>94</v>
      </c>
      <c r="BQ33">
        <v>94</v>
      </c>
      <c r="BR33">
        <v>95</v>
      </c>
      <c r="BS33">
        <v>95</v>
      </c>
      <c r="BT33">
        <v>95</v>
      </c>
      <c r="BU33">
        <v>95</v>
      </c>
      <c r="BV33">
        <v>95</v>
      </c>
      <c r="BW33">
        <v>95</v>
      </c>
      <c r="BX33">
        <v>95</v>
      </c>
      <c r="BY33">
        <v>95</v>
      </c>
      <c r="BZ33">
        <v>95</v>
      </c>
      <c r="CA33">
        <v>95</v>
      </c>
      <c r="CB33">
        <v>95</v>
      </c>
      <c r="CC33">
        <v>96</v>
      </c>
      <c r="CD33">
        <v>96</v>
      </c>
      <c r="CE33">
        <v>96</v>
      </c>
      <c r="CF33">
        <v>96</v>
      </c>
      <c r="CG33">
        <v>96</v>
      </c>
      <c r="CH33">
        <v>96</v>
      </c>
      <c r="CI33">
        <v>-66</v>
      </c>
    </row>
    <row r="34" spans="1:87" x14ac:dyDescent="0.25">
      <c r="A34">
        <v>73</v>
      </c>
      <c r="B34">
        <v>63</v>
      </c>
      <c r="C34">
        <v>53</v>
      </c>
      <c r="D34">
        <v>43</v>
      </c>
      <c r="E34">
        <v>42</v>
      </c>
      <c r="F34">
        <v>56</v>
      </c>
      <c r="G34">
        <v>70</v>
      </c>
      <c r="H34">
        <v>72</v>
      </c>
      <c r="I34">
        <v>72</v>
      </c>
      <c r="J34">
        <v>72</v>
      </c>
      <c r="K34">
        <v>72</v>
      </c>
      <c r="L34">
        <v>72</v>
      </c>
      <c r="M34">
        <v>72</v>
      </c>
      <c r="N34">
        <v>71</v>
      </c>
      <c r="O34">
        <v>71</v>
      </c>
      <c r="P34">
        <v>71</v>
      </c>
      <c r="Q34">
        <v>71</v>
      </c>
      <c r="R34">
        <v>71</v>
      </c>
      <c r="S34">
        <v>70</v>
      </c>
      <c r="T34">
        <v>70</v>
      </c>
      <c r="U34">
        <v>70</v>
      </c>
      <c r="V34">
        <v>69</v>
      </c>
      <c r="W34">
        <v>69</v>
      </c>
      <c r="X34">
        <v>68</v>
      </c>
      <c r="Y34">
        <v>68</v>
      </c>
      <c r="Z34">
        <v>68</v>
      </c>
      <c r="AA34">
        <v>69</v>
      </c>
      <c r="AB34">
        <v>69</v>
      </c>
      <c r="AC34">
        <v>70</v>
      </c>
      <c r="AD34">
        <v>71</v>
      </c>
      <c r="AE34">
        <v>71</v>
      </c>
      <c r="AF34">
        <v>71</v>
      </c>
      <c r="AG34">
        <v>71</v>
      </c>
      <c r="AH34">
        <v>71</v>
      </c>
      <c r="AI34">
        <v>71</v>
      </c>
      <c r="AJ34">
        <v>71</v>
      </c>
      <c r="AK34">
        <v>71</v>
      </c>
      <c r="AL34">
        <v>71</v>
      </c>
      <c r="AM34">
        <v>71</v>
      </c>
      <c r="AN34">
        <v>71</v>
      </c>
      <c r="AO34">
        <v>70</v>
      </c>
      <c r="AP34">
        <v>70</v>
      </c>
      <c r="AQ34">
        <v>70</v>
      </c>
      <c r="AR34">
        <v>70</v>
      </c>
      <c r="AS34">
        <v>69</v>
      </c>
      <c r="AT34">
        <v>69</v>
      </c>
      <c r="AU34">
        <v>69</v>
      </c>
      <c r="AV34">
        <v>69</v>
      </c>
      <c r="AW34">
        <v>69</v>
      </c>
      <c r="AX34">
        <v>68</v>
      </c>
      <c r="AY34">
        <v>68</v>
      </c>
      <c r="AZ34">
        <v>68</v>
      </c>
      <c r="BA34">
        <v>68</v>
      </c>
      <c r="BB34">
        <v>68</v>
      </c>
      <c r="BC34">
        <v>68</v>
      </c>
      <c r="BD34">
        <v>68</v>
      </c>
      <c r="BE34">
        <v>68</v>
      </c>
      <c r="BF34">
        <v>68</v>
      </c>
      <c r="BG34">
        <v>69</v>
      </c>
      <c r="BH34">
        <v>69</v>
      </c>
      <c r="BI34">
        <v>69</v>
      </c>
      <c r="BJ34">
        <v>69</v>
      </c>
      <c r="BK34">
        <v>69</v>
      </c>
      <c r="BL34">
        <v>69</v>
      </c>
      <c r="BM34">
        <v>69</v>
      </c>
      <c r="BN34">
        <v>70</v>
      </c>
      <c r="BO34">
        <v>70</v>
      </c>
      <c r="BP34">
        <v>70</v>
      </c>
      <c r="BQ34">
        <v>70</v>
      </c>
      <c r="BR34">
        <v>70</v>
      </c>
      <c r="BS34">
        <v>70</v>
      </c>
      <c r="BT34">
        <v>70</v>
      </c>
      <c r="BU34">
        <v>71</v>
      </c>
      <c r="BV34">
        <v>71</v>
      </c>
      <c r="BW34">
        <v>71</v>
      </c>
      <c r="BX34">
        <v>71</v>
      </c>
      <c r="BY34">
        <v>71</v>
      </c>
      <c r="BZ34">
        <v>71</v>
      </c>
      <c r="CA34">
        <v>71</v>
      </c>
      <c r="CB34">
        <v>72</v>
      </c>
      <c r="CC34">
        <v>72</v>
      </c>
      <c r="CD34">
        <v>72</v>
      </c>
      <c r="CE34">
        <v>72</v>
      </c>
      <c r="CF34">
        <v>72</v>
      </c>
      <c r="CG34">
        <v>72</v>
      </c>
      <c r="CH34">
        <v>73</v>
      </c>
      <c r="CI34">
        <v>-65</v>
      </c>
    </row>
    <row r="35" spans="1:87" x14ac:dyDescent="0.25">
      <c r="A35">
        <v>61</v>
      </c>
      <c r="B35">
        <v>50</v>
      </c>
      <c r="C35">
        <v>40</v>
      </c>
      <c r="D35">
        <v>29</v>
      </c>
      <c r="E35">
        <v>26</v>
      </c>
      <c r="F35">
        <v>37</v>
      </c>
      <c r="G35">
        <v>47</v>
      </c>
      <c r="H35">
        <v>49</v>
      </c>
      <c r="I35">
        <v>49</v>
      </c>
      <c r="J35">
        <v>49</v>
      </c>
      <c r="K35">
        <v>48</v>
      </c>
      <c r="L35">
        <v>48</v>
      </c>
      <c r="M35">
        <v>48</v>
      </c>
      <c r="N35">
        <v>48</v>
      </c>
      <c r="O35">
        <v>47</v>
      </c>
      <c r="P35">
        <v>47</v>
      </c>
      <c r="Q35">
        <v>47</v>
      </c>
      <c r="R35">
        <v>47</v>
      </c>
      <c r="S35">
        <v>46</v>
      </c>
      <c r="T35">
        <v>46</v>
      </c>
      <c r="U35">
        <v>46</v>
      </c>
      <c r="V35">
        <v>45</v>
      </c>
      <c r="W35">
        <v>45</v>
      </c>
      <c r="X35">
        <v>45</v>
      </c>
      <c r="Y35">
        <v>44</v>
      </c>
      <c r="Z35">
        <v>44</v>
      </c>
      <c r="AA35">
        <v>45</v>
      </c>
      <c r="AB35">
        <v>45</v>
      </c>
      <c r="AC35">
        <v>46</v>
      </c>
      <c r="AD35">
        <v>47</v>
      </c>
      <c r="AE35">
        <v>47</v>
      </c>
      <c r="AF35">
        <v>47</v>
      </c>
      <c r="AG35">
        <v>47</v>
      </c>
      <c r="AH35">
        <v>47</v>
      </c>
      <c r="AI35">
        <v>47</v>
      </c>
      <c r="AJ35">
        <v>47</v>
      </c>
      <c r="AK35">
        <v>47</v>
      </c>
      <c r="AL35">
        <v>47</v>
      </c>
      <c r="AM35">
        <v>47</v>
      </c>
      <c r="AN35">
        <v>46</v>
      </c>
      <c r="AO35">
        <v>46</v>
      </c>
      <c r="AP35">
        <v>46</v>
      </c>
      <c r="AQ35">
        <v>46</v>
      </c>
      <c r="AR35">
        <v>46</v>
      </c>
      <c r="AS35">
        <v>45</v>
      </c>
      <c r="AT35">
        <v>45</v>
      </c>
      <c r="AU35">
        <v>45</v>
      </c>
      <c r="AV35">
        <v>45</v>
      </c>
      <c r="AW35">
        <v>45</v>
      </c>
      <c r="AX35">
        <v>44</v>
      </c>
      <c r="AY35">
        <v>44</v>
      </c>
      <c r="AZ35">
        <v>44</v>
      </c>
      <c r="BA35">
        <v>44</v>
      </c>
      <c r="BB35">
        <v>44</v>
      </c>
      <c r="BC35">
        <v>44</v>
      </c>
      <c r="BD35">
        <v>44</v>
      </c>
      <c r="BE35">
        <v>45</v>
      </c>
      <c r="BF35">
        <v>45</v>
      </c>
      <c r="BG35">
        <v>45</v>
      </c>
      <c r="BH35">
        <v>45</v>
      </c>
      <c r="BI35">
        <v>45</v>
      </c>
      <c r="BJ35">
        <v>45</v>
      </c>
      <c r="BK35">
        <v>46</v>
      </c>
      <c r="BL35">
        <v>46</v>
      </c>
      <c r="BM35">
        <v>46</v>
      </c>
      <c r="BN35">
        <v>46</v>
      </c>
      <c r="BO35">
        <v>46</v>
      </c>
      <c r="BP35">
        <v>46</v>
      </c>
      <c r="BQ35">
        <v>47</v>
      </c>
      <c r="BR35">
        <v>47</v>
      </c>
      <c r="BS35">
        <v>47</v>
      </c>
      <c r="BT35">
        <v>47</v>
      </c>
      <c r="BU35">
        <v>47</v>
      </c>
      <c r="BV35">
        <v>47</v>
      </c>
      <c r="BW35">
        <v>48</v>
      </c>
      <c r="BX35">
        <v>48</v>
      </c>
      <c r="BY35">
        <v>48</v>
      </c>
      <c r="BZ35">
        <v>48</v>
      </c>
      <c r="CA35">
        <v>48</v>
      </c>
      <c r="CB35">
        <v>48</v>
      </c>
      <c r="CC35">
        <v>48</v>
      </c>
      <c r="CD35">
        <v>49</v>
      </c>
      <c r="CE35">
        <v>49</v>
      </c>
      <c r="CF35">
        <v>49</v>
      </c>
      <c r="CG35">
        <v>49</v>
      </c>
      <c r="CH35">
        <v>49</v>
      </c>
      <c r="CI35">
        <v>-64</v>
      </c>
    </row>
    <row r="36" spans="1:87" x14ac:dyDescent="0.25">
      <c r="A36">
        <v>43</v>
      </c>
      <c r="B36">
        <v>37</v>
      </c>
      <c r="C36">
        <v>31</v>
      </c>
      <c r="D36">
        <v>25</v>
      </c>
      <c r="E36">
        <v>21</v>
      </c>
      <c r="F36">
        <v>20</v>
      </c>
      <c r="G36">
        <v>20</v>
      </c>
      <c r="H36">
        <v>19</v>
      </c>
      <c r="I36">
        <v>19</v>
      </c>
      <c r="J36">
        <v>19</v>
      </c>
      <c r="K36">
        <v>19</v>
      </c>
      <c r="L36">
        <v>19</v>
      </c>
      <c r="M36">
        <v>19</v>
      </c>
      <c r="N36">
        <v>18</v>
      </c>
      <c r="O36">
        <v>18</v>
      </c>
      <c r="P36">
        <v>18</v>
      </c>
      <c r="Q36">
        <v>18</v>
      </c>
      <c r="R36">
        <v>18</v>
      </c>
      <c r="S36">
        <v>18</v>
      </c>
      <c r="T36">
        <v>18</v>
      </c>
      <c r="U36">
        <v>18</v>
      </c>
      <c r="V36">
        <v>17</v>
      </c>
      <c r="W36">
        <v>17</v>
      </c>
      <c r="X36">
        <v>17</v>
      </c>
      <c r="Y36">
        <v>17</v>
      </c>
      <c r="Z36">
        <v>17</v>
      </c>
      <c r="AA36">
        <v>17</v>
      </c>
      <c r="AB36">
        <v>17</v>
      </c>
      <c r="AC36">
        <v>18</v>
      </c>
      <c r="AD36">
        <v>18</v>
      </c>
      <c r="AE36">
        <v>18</v>
      </c>
      <c r="AF36">
        <v>18</v>
      </c>
      <c r="AG36">
        <v>18</v>
      </c>
      <c r="AH36">
        <v>18</v>
      </c>
      <c r="AI36">
        <v>18</v>
      </c>
      <c r="AJ36">
        <v>18</v>
      </c>
      <c r="AK36">
        <v>18</v>
      </c>
      <c r="AL36">
        <v>18</v>
      </c>
      <c r="AM36">
        <v>18</v>
      </c>
      <c r="AN36">
        <v>18</v>
      </c>
      <c r="AO36">
        <v>18</v>
      </c>
      <c r="AP36">
        <v>18</v>
      </c>
      <c r="AQ36">
        <v>18</v>
      </c>
      <c r="AR36">
        <v>18</v>
      </c>
      <c r="AS36">
        <v>17</v>
      </c>
      <c r="AT36">
        <v>17</v>
      </c>
      <c r="AU36">
        <v>17</v>
      </c>
      <c r="AV36">
        <v>17</v>
      </c>
      <c r="AW36">
        <v>17</v>
      </c>
      <c r="AX36">
        <v>17</v>
      </c>
      <c r="AY36">
        <v>17</v>
      </c>
      <c r="AZ36">
        <v>17</v>
      </c>
      <c r="BA36">
        <v>17</v>
      </c>
      <c r="BB36">
        <v>17</v>
      </c>
      <c r="BC36">
        <v>17</v>
      </c>
      <c r="BD36">
        <v>17</v>
      </c>
      <c r="BE36">
        <v>17</v>
      </c>
      <c r="BF36">
        <v>17</v>
      </c>
      <c r="BG36">
        <v>17</v>
      </c>
      <c r="BH36">
        <v>17</v>
      </c>
      <c r="BI36">
        <v>17</v>
      </c>
      <c r="BJ36">
        <v>17</v>
      </c>
      <c r="BK36">
        <v>18</v>
      </c>
      <c r="BL36">
        <v>18</v>
      </c>
      <c r="BM36">
        <v>18</v>
      </c>
      <c r="BN36">
        <v>18</v>
      </c>
      <c r="BO36">
        <v>18</v>
      </c>
      <c r="BP36">
        <v>18</v>
      </c>
      <c r="BQ36">
        <v>18</v>
      </c>
      <c r="BR36">
        <v>18</v>
      </c>
      <c r="BS36">
        <v>18</v>
      </c>
      <c r="BT36">
        <v>18</v>
      </c>
      <c r="BU36">
        <v>18</v>
      </c>
      <c r="BV36">
        <v>18</v>
      </c>
      <c r="BW36">
        <v>18</v>
      </c>
      <c r="BX36">
        <v>19</v>
      </c>
      <c r="BY36">
        <v>19</v>
      </c>
      <c r="BZ36">
        <v>19</v>
      </c>
      <c r="CA36">
        <v>19</v>
      </c>
      <c r="CB36">
        <v>19</v>
      </c>
      <c r="CC36">
        <v>19</v>
      </c>
      <c r="CD36">
        <v>19</v>
      </c>
      <c r="CE36">
        <v>19</v>
      </c>
      <c r="CF36">
        <v>19</v>
      </c>
      <c r="CG36">
        <v>19</v>
      </c>
      <c r="CH36">
        <v>19</v>
      </c>
      <c r="CI36">
        <v>-63</v>
      </c>
    </row>
    <row r="37" spans="1:87" x14ac:dyDescent="0.25">
      <c r="A37">
        <v>31</v>
      </c>
      <c r="B37">
        <v>28</v>
      </c>
      <c r="C37">
        <v>25</v>
      </c>
      <c r="D37">
        <v>23</v>
      </c>
      <c r="E37">
        <v>18</v>
      </c>
      <c r="F37">
        <v>10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-62</v>
      </c>
    </row>
    <row r="38" spans="1:87" x14ac:dyDescent="0.25">
      <c r="A38">
        <v>33</v>
      </c>
      <c r="B38">
        <v>30</v>
      </c>
      <c r="C38">
        <v>26</v>
      </c>
      <c r="D38">
        <v>23</v>
      </c>
      <c r="E38">
        <v>18</v>
      </c>
      <c r="F38">
        <v>10</v>
      </c>
      <c r="G38">
        <v>2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-61</v>
      </c>
    </row>
    <row r="39" spans="1:87" x14ac:dyDescent="0.25">
      <c r="A39">
        <v>38</v>
      </c>
      <c r="B39">
        <v>34</v>
      </c>
      <c r="C39">
        <v>29</v>
      </c>
      <c r="D39">
        <v>25</v>
      </c>
      <c r="E39">
        <v>19</v>
      </c>
      <c r="F39">
        <v>10</v>
      </c>
      <c r="G39">
        <v>2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-60</v>
      </c>
    </row>
    <row r="40" spans="1:87" x14ac:dyDescent="0.25">
      <c r="A40">
        <v>48</v>
      </c>
      <c r="B40">
        <v>41</v>
      </c>
      <c r="C40">
        <v>35</v>
      </c>
      <c r="D40">
        <v>28</v>
      </c>
      <c r="E40">
        <v>20</v>
      </c>
      <c r="F40">
        <v>11</v>
      </c>
      <c r="G40">
        <v>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-59</v>
      </c>
    </row>
    <row r="41" spans="1:87" x14ac:dyDescent="0.25">
      <c r="A41">
        <v>63</v>
      </c>
      <c r="B41">
        <v>53</v>
      </c>
      <c r="C41">
        <v>43</v>
      </c>
      <c r="D41">
        <v>33</v>
      </c>
      <c r="E41">
        <v>22</v>
      </c>
      <c r="F41">
        <v>12</v>
      </c>
      <c r="G41">
        <v>2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-58</v>
      </c>
    </row>
    <row r="42" spans="1:87" x14ac:dyDescent="0.25">
      <c r="A42">
        <v>367</v>
      </c>
      <c r="B42">
        <v>329</v>
      </c>
      <c r="C42">
        <v>291</v>
      </c>
      <c r="D42">
        <v>253</v>
      </c>
      <c r="E42">
        <v>220</v>
      </c>
      <c r="F42">
        <v>196</v>
      </c>
      <c r="G42">
        <v>172</v>
      </c>
      <c r="H42">
        <v>164</v>
      </c>
      <c r="I42">
        <v>159</v>
      </c>
      <c r="J42">
        <v>155</v>
      </c>
      <c r="K42">
        <v>151</v>
      </c>
      <c r="L42">
        <v>147</v>
      </c>
      <c r="M42">
        <v>142</v>
      </c>
      <c r="N42">
        <v>138</v>
      </c>
      <c r="O42">
        <v>134</v>
      </c>
      <c r="P42">
        <v>129</v>
      </c>
      <c r="Q42">
        <v>125</v>
      </c>
      <c r="R42">
        <v>121</v>
      </c>
      <c r="S42">
        <v>119</v>
      </c>
      <c r="T42">
        <v>118</v>
      </c>
      <c r="U42">
        <v>116</v>
      </c>
      <c r="V42">
        <v>115</v>
      </c>
      <c r="W42">
        <v>113</v>
      </c>
      <c r="X42">
        <v>112</v>
      </c>
      <c r="Y42">
        <v>110</v>
      </c>
      <c r="Z42">
        <v>109</v>
      </c>
      <c r="AA42">
        <v>108</v>
      </c>
      <c r="AB42">
        <v>108</v>
      </c>
      <c r="AC42">
        <v>107</v>
      </c>
      <c r="AD42">
        <v>107</v>
      </c>
      <c r="AE42">
        <v>106</v>
      </c>
      <c r="AF42">
        <v>105</v>
      </c>
      <c r="AG42">
        <v>104</v>
      </c>
      <c r="AH42">
        <v>103</v>
      </c>
      <c r="AI42">
        <v>102</v>
      </c>
      <c r="AJ42">
        <v>101</v>
      </c>
      <c r="AK42">
        <v>100</v>
      </c>
      <c r="AL42">
        <v>99</v>
      </c>
      <c r="AM42">
        <v>98</v>
      </c>
      <c r="AN42">
        <v>97</v>
      </c>
      <c r="AO42">
        <v>97</v>
      </c>
      <c r="AP42">
        <v>96</v>
      </c>
      <c r="AQ42">
        <v>95</v>
      </c>
      <c r="AR42">
        <v>95</v>
      </c>
      <c r="AS42">
        <v>94</v>
      </c>
      <c r="AT42">
        <v>93</v>
      </c>
      <c r="AU42">
        <v>93</v>
      </c>
      <c r="AV42">
        <v>92</v>
      </c>
      <c r="AW42">
        <v>91</v>
      </c>
      <c r="AX42">
        <v>91</v>
      </c>
      <c r="AY42">
        <v>90</v>
      </c>
      <c r="AZ42">
        <v>90</v>
      </c>
      <c r="BA42">
        <v>89</v>
      </c>
      <c r="BB42">
        <v>89</v>
      </c>
      <c r="BC42">
        <v>89</v>
      </c>
      <c r="BD42">
        <v>88</v>
      </c>
      <c r="BE42">
        <v>88</v>
      </c>
      <c r="BF42">
        <v>88</v>
      </c>
      <c r="BG42">
        <v>88</v>
      </c>
      <c r="BH42">
        <v>87</v>
      </c>
      <c r="BI42">
        <v>87</v>
      </c>
      <c r="BJ42">
        <v>87</v>
      </c>
      <c r="BK42">
        <v>87</v>
      </c>
      <c r="BL42">
        <v>87</v>
      </c>
      <c r="BM42">
        <v>86</v>
      </c>
      <c r="BN42">
        <v>86</v>
      </c>
      <c r="BO42">
        <v>86</v>
      </c>
      <c r="BP42">
        <v>86</v>
      </c>
      <c r="BQ42">
        <v>86</v>
      </c>
      <c r="BR42">
        <v>85</v>
      </c>
      <c r="BS42">
        <v>85</v>
      </c>
      <c r="BT42">
        <v>85</v>
      </c>
      <c r="BU42">
        <v>85</v>
      </c>
      <c r="BV42">
        <v>85</v>
      </c>
      <c r="BW42">
        <v>84</v>
      </c>
      <c r="BX42">
        <v>84</v>
      </c>
      <c r="BY42">
        <v>84</v>
      </c>
      <c r="BZ42">
        <v>84</v>
      </c>
      <c r="CA42">
        <v>83</v>
      </c>
      <c r="CB42">
        <v>83</v>
      </c>
      <c r="CC42">
        <v>83</v>
      </c>
      <c r="CD42">
        <v>83</v>
      </c>
      <c r="CE42">
        <v>83</v>
      </c>
      <c r="CF42">
        <v>82</v>
      </c>
      <c r="CG42">
        <v>82</v>
      </c>
      <c r="CH42">
        <v>82</v>
      </c>
      <c r="CI42">
        <v>-57</v>
      </c>
    </row>
    <row r="43" spans="1:87" x14ac:dyDescent="0.25">
      <c r="A43">
        <v>663</v>
      </c>
      <c r="B43">
        <v>599</v>
      </c>
      <c r="C43">
        <v>535</v>
      </c>
      <c r="D43">
        <v>471</v>
      </c>
      <c r="E43">
        <v>417</v>
      </c>
      <c r="F43">
        <v>379</v>
      </c>
      <c r="G43">
        <v>342</v>
      </c>
      <c r="H43">
        <v>328</v>
      </c>
      <c r="I43">
        <v>319</v>
      </c>
      <c r="J43">
        <v>310</v>
      </c>
      <c r="K43">
        <v>302</v>
      </c>
      <c r="L43">
        <v>293</v>
      </c>
      <c r="M43">
        <v>284</v>
      </c>
      <c r="N43">
        <v>276</v>
      </c>
      <c r="O43">
        <v>267</v>
      </c>
      <c r="P43">
        <v>259</v>
      </c>
      <c r="Q43">
        <v>250</v>
      </c>
      <c r="R43">
        <v>242</v>
      </c>
      <c r="S43">
        <v>239</v>
      </c>
      <c r="T43">
        <v>236</v>
      </c>
      <c r="U43">
        <v>233</v>
      </c>
      <c r="V43">
        <v>230</v>
      </c>
      <c r="W43">
        <v>227</v>
      </c>
      <c r="X43">
        <v>224</v>
      </c>
      <c r="Y43">
        <v>220</v>
      </c>
      <c r="Z43">
        <v>217</v>
      </c>
      <c r="AA43">
        <v>216</v>
      </c>
      <c r="AB43">
        <v>216</v>
      </c>
      <c r="AC43">
        <v>215</v>
      </c>
      <c r="AD43">
        <v>214</v>
      </c>
      <c r="AE43">
        <v>212</v>
      </c>
      <c r="AF43">
        <v>210</v>
      </c>
      <c r="AG43">
        <v>208</v>
      </c>
      <c r="AH43">
        <v>206</v>
      </c>
      <c r="AI43">
        <v>204</v>
      </c>
      <c r="AJ43">
        <v>202</v>
      </c>
      <c r="AK43">
        <v>200</v>
      </c>
      <c r="AL43">
        <v>198</v>
      </c>
      <c r="AM43">
        <v>196</v>
      </c>
      <c r="AN43">
        <v>195</v>
      </c>
      <c r="AO43">
        <v>193</v>
      </c>
      <c r="AP43">
        <v>192</v>
      </c>
      <c r="AQ43">
        <v>191</v>
      </c>
      <c r="AR43">
        <v>189</v>
      </c>
      <c r="AS43">
        <v>188</v>
      </c>
      <c r="AT43">
        <v>187</v>
      </c>
      <c r="AU43">
        <v>186</v>
      </c>
      <c r="AV43">
        <v>184</v>
      </c>
      <c r="AW43">
        <v>183</v>
      </c>
      <c r="AX43">
        <v>182</v>
      </c>
      <c r="AY43">
        <v>180</v>
      </c>
      <c r="AZ43">
        <v>179</v>
      </c>
      <c r="BA43">
        <v>178</v>
      </c>
      <c r="BB43">
        <v>178</v>
      </c>
      <c r="BC43">
        <v>177</v>
      </c>
      <c r="BD43">
        <v>177</v>
      </c>
      <c r="BE43">
        <v>176</v>
      </c>
      <c r="BF43">
        <v>176</v>
      </c>
      <c r="BG43">
        <v>175</v>
      </c>
      <c r="BH43">
        <v>175</v>
      </c>
      <c r="BI43">
        <v>175</v>
      </c>
      <c r="BJ43">
        <v>174</v>
      </c>
      <c r="BK43">
        <v>174</v>
      </c>
      <c r="BL43">
        <v>173</v>
      </c>
      <c r="BM43">
        <v>173</v>
      </c>
      <c r="BN43">
        <v>172</v>
      </c>
      <c r="BO43">
        <v>172</v>
      </c>
      <c r="BP43">
        <v>172</v>
      </c>
      <c r="BQ43">
        <v>171</v>
      </c>
      <c r="BR43">
        <v>171</v>
      </c>
      <c r="BS43">
        <v>170</v>
      </c>
      <c r="BT43">
        <v>170</v>
      </c>
      <c r="BU43">
        <v>169</v>
      </c>
      <c r="BV43">
        <v>169</v>
      </c>
      <c r="BW43">
        <v>169</v>
      </c>
      <c r="BX43">
        <v>168</v>
      </c>
      <c r="BY43">
        <v>168</v>
      </c>
      <c r="BZ43">
        <v>167</v>
      </c>
      <c r="CA43">
        <v>167</v>
      </c>
      <c r="CB43">
        <v>167</v>
      </c>
      <c r="CC43">
        <v>166</v>
      </c>
      <c r="CD43">
        <v>166</v>
      </c>
      <c r="CE43">
        <v>165</v>
      </c>
      <c r="CF43">
        <v>165</v>
      </c>
      <c r="CG43">
        <v>164</v>
      </c>
      <c r="CH43">
        <v>164</v>
      </c>
      <c r="CI43">
        <v>-56</v>
      </c>
    </row>
    <row r="44" spans="1:87" x14ac:dyDescent="0.25">
      <c r="A44">
        <v>627</v>
      </c>
      <c r="B44">
        <v>567</v>
      </c>
      <c r="C44">
        <v>506</v>
      </c>
      <c r="D44">
        <v>446</v>
      </c>
      <c r="E44">
        <v>394</v>
      </c>
      <c r="F44">
        <v>358</v>
      </c>
      <c r="G44">
        <v>322</v>
      </c>
      <c r="H44">
        <v>309</v>
      </c>
      <c r="I44">
        <v>301</v>
      </c>
      <c r="J44">
        <v>292</v>
      </c>
      <c r="K44">
        <v>284</v>
      </c>
      <c r="L44">
        <v>276</v>
      </c>
      <c r="M44">
        <v>268</v>
      </c>
      <c r="N44">
        <v>259</v>
      </c>
      <c r="O44">
        <v>251</v>
      </c>
      <c r="P44">
        <v>243</v>
      </c>
      <c r="Q44">
        <v>235</v>
      </c>
      <c r="R44">
        <v>227</v>
      </c>
      <c r="S44">
        <v>224</v>
      </c>
      <c r="T44">
        <v>221</v>
      </c>
      <c r="U44">
        <v>218</v>
      </c>
      <c r="V44">
        <v>215</v>
      </c>
      <c r="W44">
        <v>212</v>
      </c>
      <c r="X44">
        <v>209</v>
      </c>
      <c r="Y44">
        <v>206</v>
      </c>
      <c r="Z44">
        <v>204</v>
      </c>
      <c r="AA44">
        <v>203</v>
      </c>
      <c r="AB44">
        <v>202</v>
      </c>
      <c r="AC44">
        <v>201</v>
      </c>
      <c r="AD44">
        <v>200</v>
      </c>
      <c r="AE44">
        <v>198</v>
      </c>
      <c r="AF44">
        <v>196</v>
      </c>
      <c r="AG44">
        <v>195</v>
      </c>
      <c r="AH44">
        <v>193</v>
      </c>
      <c r="AI44">
        <v>191</v>
      </c>
      <c r="AJ44">
        <v>189</v>
      </c>
      <c r="AK44">
        <v>187</v>
      </c>
      <c r="AL44">
        <v>185</v>
      </c>
      <c r="AM44">
        <v>184</v>
      </c>
      <c r="AN44">
        <v>182</v>
      </c>
      <c r="AO44">
        <v>181</v>
      </c>
      <c r="AP44">
        <v>180</v>
      </c>
      <c r="AQ44">
        <v>179</v>
      </c>
      <c r="AR44">
        <v>177</v>
      </c>
      <c r="AS44">
        <v>176</v>
      </c>
      <c r="AT44">
        <v>175</v>
      </c>
      <c r="AU44">
        <v>174</v>
      </c>
      <c r="AV44">
        <v>173</v>
      </c>
      <c r="AW44">
        <v>172</v>
      </c>
      <c r="AX44">
        <v>170</v>
      </c>
      <c r="AY44">
        <v>169</v>
      </c>
      <c r="AZ44">
        <v>168</v>
      </c>
      <c r="BA44">
        <v>167</v>
      </c>
      <c r="BB44">
        <v>167</v>
      </c>
      <c r="BC44">
        <v>166</v>
      </c>
      <c r="BD44">
        <v>166</v>
      </c>
      <c r="BE44">
        <v>165</v>
      </c>
      <c r="BF44">
        <v>165</v>
      </c>
      <c r="BG44">
        <v>165</v>
      </c>
      <c r="BH44">
        <v>164</v>
      </c>
      <c r="BI44">
        <v>164</v>
      </c>
      <c r="BJ44">
        <v>163</v>
      </c>
      <c r="BK44">
        <v>163</v>
      </c>
      <c r="BL44">
        <v>163</v>
      </c>
      <c r="BM44">
        <v>162</v>
      </c>
      <c r="BN44">
        <v>162</v>
      </c>
      <c r="BO44">
        <v>162</v>
      </c>
      <c r="BP44">
        <v>161</v>
      </c>
      <c r="BQ44">
        <v>161</v>
      </c>
      <c r="BR44">
        <v>160</v>
      </c>
      <c r="BS44">
        <v>160</v>
      </c>
      <c r="BT44">
        <v>160</v>
      </c>
      <c r="BU44">
        <v>159</v>
      </c>
      <c r="BV44">
        <v>159</v>
      </c>
      <c r="BW44">
        <v>158</v>
      </c>
      <c r="BX44">
        <v>158</v>
      </c>
      <c r="BY44">
        <v>158</v>
      </c>
      <c r="BZ44">
        <v>157</v>
      </c>
      <c r="CA44">
        <v>157</v>
      </c>
      <c r="CB44">
        <v>156</v>
      </c>
      <c r="CC44">
        <v>156</v>
      </c>
      <c r="CD44">
        <v>156</v>
      </c>
      <c r="CE44">
        <v>155</v>
      </c>
      <c r="CF44">
        <v>155</v>
      </c>
      <c r="CG44">
        <v>154</v>
      </c>
      <c r="CH44">
        <v>154</v>
      </c>
      <c r="CI44">
        <v>-55</v>
      </c>
    </row>
    <row r="45" spans="1:87" x14ac:dyDescent="0.25">
      <c r="A45">
        <v>546</v>
      </c>
      <c r="B45">
        <v>493</v>
      </c>
      <c r="C45">
        <v>440</v>
      </c>
      <c r="D45">
        <v>387</v>
      </c>
      <c r="E45">
        <v>341</v>
      </c>
      <c r="F45">
        <v>309</v>
      </c>
      <c r="G45">
        <v>277</v>
      </c>
      <c r="H45">
        <v>265</v>
      </c>
      <c r="I45">
        <v>258</v>
      </c>
      <c r="J45">
        <v>250</v>
      </c>
      <c r="K45">
        <v>243</v>
      </c>
      <c r="L45">
        <v>236</v>
      </c>
      <c r="M45">
        <v>228</v>
      </c>
      <c r="N45">
        <v>221</v>
      </c>
      <c r="O45">
        <v>213</v>
      </c>
      <c r="P45">
        <v>206</v>
      </c>
      <c r="Q45">
        <v>199</v>
      </c>
      <c r="R45">
        <v>192</v>
      </c>
      <c r="S45">
        <v>189</v>
      </c>
      <c r="T45">
        <v>186</v>
      </c>
      <c r="U45">
        <v>184</v>
      </c>
      <c r="V45">
        <v>181</v>
      </c>
      <c r="W45">
        <v>178</v>
      </c>
      <c r="X45">
        <v>176</v>
      </c>
      <c r="Y45">
        <v>173</v>
      </c>
      <c r="Z45">
        <v>170</v>
      </c>
      <c r="AA45">
        <v>169</v>
      </c>
      <c r="AB45">
        <v>168</v>
      </c>
      <c r="AC45">
        <v>168</v>
      </c>
      <c r="AD45">
        <v>167</v>
      </c>
      <c r="AE45">
        <v>165</v>
      </c>
      <c r="AF45">
        <v>164</v>
      </c>
      <c r="AG45">
        <v>162</v>
      </c>
      <c r="AH45">
        <v>161</v>
      </c>
      <c r="AI45">
        <v>159</v>
      </c>
      <c r="AJ45">
        <v>158</v>
      </c>
      <c r="AK45">
        <v>156</v>
      </c>
      <c r="AL45">
        <v>155</v>
      </c>
      <c r="AM45">
        <v>153</v>
      </c>
      <c r="AN45">
        <v>152</v>
      </c>
      <c r="AO45">
        <v>151</v>
      </c>
      <c r="AP45">
        <v>151</v>
      </c>
      <c r="AQ45">
        <v>150</v>
      </c>
      <c r="AR45">
        <v>149</v>
      </c>
      <c r="AS45">
        <v>148</v>
      </c>
      <c r="AT45">
        <v>147</v>
      </c>
      <c r="AU45">
        <v>146</v>
      </c>
      <c r="AV45">
        <v>145</v>
      </c>
      <c r="AW45">
        <v>144</v>
      </c>
      <c r="AX45">
        <v>144</v>
      </c>
      <c r="AY45">
        <v>143</v>
      </c>
      <c r="AZ45">
        <v>142</v>
      </c>
      <c r="BA45">
        <v>141</v>
      </c>
      <c r="BB45">
        <v>141</v>
      </c>
      <c r="BC45">
        <v>140</v>
      </c>
      <c r="BD45">
        <v>140</v>
      </c>
      <c r="BE45">
        <v>140</v>
      </c>
      <c r="BF45">
        <v>139</v>
      </c>
      <c r="BG45">
        <v>139</v>
      </c>
      <c r="BH45">
        <v>139</v>
      </c>
      <c r="BI45">
        <v>139</v>
      </c>
      <c r="BJ45">
        <v>138</v>
      </c>
      <c r="BK45">
        <v>138</v>
      </c>
      <c r="BL45">
        <v>138</v>
      </c>
      <c r="BM45">
        <v>137</v>
      </c>
      <c r="BN45">
        <v>137</v>
      </c>
      <c r="BO45">
        <v>137</v>
      </c>
      <c r="BP45">
        <v>136</v>
      </c>
      <c r="BQ45">
        <v>136</v>
      </c>
      <c r="BR45">
        <v>136</v>
      </c>
      <c r="BS45">
        <v>135</v>
      </c>
      <c r="BT45">
        <v>135</v>
      </c>
      <c r="BU45">
        <v>135</v>
      </c>
      <c r="BV45">
        <v>134</v>
      </c>
      <c r="BW45">
        <v>134</v>
      </c>
      <c r="BX45">
        <v>134</v>
      </c>
      <c r="BY45">
        <v>133</v>
      </c>
      <c r="BZ45">
        <v>133</v>
      </c>
      <c r="CA45">
        <v>133</v>
      </c>
      <c r="CB45">
        <v>132</v>
      </c>
      <c r="CC45">
        <v>132</v>
      </c>
      <c r="CD45">
        <v>132</v>
      </c>
      <c r="CE45">
        <v>132</v>
      </c>
      <c r="CF45">
        <v>131</v>
      </c>
      <c r="CG45">
        <v>131</v>
      </c>
      <c r="CH45">
        <v>131</v>
      </c>
      <c r="CI45">
        <v>-54</v>
      </c>
    </row>
    <row r="46" spans="1:87" x14ac:dyDescent="0.25">
      <c r="A46">
        <v>457</v>
      </c>
      <c r="B46">
        <v>412</v>
      </c>
      <c r="C46">
        <v>366</v>
      </c>
      <c r="D46">
        <v>321</v>
      </c>
      <c r="E46">
        <v>281</v>
      </c>
      <c r="F46">
        <v>253</v>
      </c>
      <c r="G46">
        <v>225</v>
      </c>
      <c r="H46">
        <v>215</v>
      </c>
      <c r="I46">
        <v>208</v>
      </c>
      <c r="J46">
        <v>202</v>
      </c>
      <c r="K46">
        <v>195</v>
      </c>
      <c r="L46">
        <v>189</v>
      </c>
      <c r="M46">
        <v>182</v>
      </c>
      <c r="N46">
        <v>176</v>
      </c>
      <c r="O46">
        <v>169</v>
      </c>
      <c r="P46">
        <v>163</v>
      </c>
      <c r="Q46">
        <v>156</v>
      </c>
      <c r="R46">
        <v>150</v>
      </c>
      <c r="S46">
        <v>148</v>
      </c>
      <c r="T46">
        <v>145</v>
      </c>
      <c r="U46">
        <v>143</v>
      </c>
      <c r="V46">
        <v>140</v>
      </c>
      <c r="W46">
        <v>138</v>
      </c>
      <c r="X46">
        <v>136</v>
      </c>
      <c r="Y46">
        <v>133</v>
      </c>
      <c r="Z46">
        <v>131</v>
      </c>
      <c r="AA46">
        <v>130</v>
      </c>
      <c r="AB46">
        <v>129</v>
      </c>
      <c r="AC46">
        <v>128</v>
      </c>
      <c r="AD46">
        <v>127</v>
      </c>
      <c r="AE46">
        <v>125</v>
      </c>
      <c r="AF46">
        <v>124</v>
      </c>
      <c r="AG46">
        <v>123</v>
      </c>
      <c r="AH46">
        <v>122</v>
      </c>
      <c r="AI46">
        <v>121</v>
      </c>
      <c r="AJ46">
        <v>120</v>
      </c>
      <c r="AK46">
        <v>119</v>
      </c>
      <c r="AL46">
        <v>118</v>
      </c>
      <c r="AM46">
        <v>117</v>
      </c>
      <c r="AN46">
        <v>116</v>
      </c>
      <c r="AO46">
        <v>116</v>
      </c>
      <c r="AP46">
        <v>116</v>
      </c>
      <c r="AQ46">
        <v>115</v>
      </c>
      <c r="AR46">
        <v>115</v>
      </c>
      <c r="AS46">
        <v>114</v>
      </c>
      <c r="AT46">
        <v>114</v>
      </c>
      <c r="AU46">
        <v>113</v>
      </c>
      <c r="AV46">
        <v>113</v>
      </c>
      <c r="AW46">
        <v>112</v>
      </c>
      <c r="AX46">
        <v>112</v>
      </c>
      <c r="AY46">
        <v>111</v>
      </c>
      <c r="AZ46">
        <v>111</v>
      </c>
      <c r="BA46">
        <v>110</v>
      </c>
      <c r="BB46">
        <v>110</v>
      </c>
      <c r="BC46">
        <v>110</v>
      </c>
      <c r="BD46">
        <v>110</v>
      </c>
      <c r="BE46">
        <v>109</v>
      </c>
      <c r="BF46">
        <v>109</v>
      </c>
      <c r="BG46">
        <v>109</v>
      </c>
      <c r="BH46">
        <v>109</v>
      </c>
      <c r="BI46">
        <v>109</v>
      </c>
      <c r="BJ46">
        <v>108</v>
      </c>
      <c r="BK46">
        <v>108</v>
      </c>
      <c r="BL46">
        <v>108</v>
      </c>
      <c r="BM46">
        <v>108</v>
      </c>
      <c r="BN46">
        <v>107</v>
      </c>
      <c r="BO46">
        <v>107</v>
      </c>
      <c r="BP46">
        <v>107</v>
      </c>
      <c r="BQ46">
        <v>107</v>
      </c>
      <c r="BR46">
        <v>106</v>
      </c>
      <c r="BS46">
        <v>106</v>
      </c>
      <c r="BT46">
        <v>106</v>
      </c>
      <c r="BU46">
        <v>106</v>
      </c>
      <c r="BV46">
        <v>106</v>
      </c>
      <c r="BW46">
        <v>105</v>
      </c>
      <c r="BX46">
        <v>105</v>
      </c>
      <c r="BY46">
        <v>105</v>
      </c>
      <c r="BZ46">
        <v>105</v>
      </c>
      <c r="CA46">
        <v>104</v>
      </c>
      <c r="CB46">
        <v>104</v>
      </c>
      <c r="CC46">
        <v>104</v>
      </c>
      <c r="CD46">
        <v>104</v>
      </c>
      <c r="CE46">
        <v>104</v>
      </c>
      <c r="CF46">
        <v>103</v>
      </c>
      <c r="CG46">
        <v>103</v>
      </c>
      <c r="CH46">
        <v>103</v>
      </c>
      <c r="CI46">
        <v>-53</v>
      </c>
    </row>
    <row r="47" spans="1:87" x14ac:dyDescent="0.25">
      <c r="A47">
        <v>399</v>
      </c>
      <c r="B47">
        <v>358</v>
      </c>
      <c r="C47">
        <v>316</v>
      </c>
      <c r="D47">
        <v>275</v>
      </c>
      <c r="E47">
        <v>239</v>
      </c>
      <c r="F47">
        <v>213</v>
      </c>
      <c r="G47">
        <v>186</v>
      </c>
      <c r="H47">
        <v>176</v>
      </c>
      <c r="I47">
        <v>170</v>
      </c>
      <c r="J47">
        <v>164</v>
      </c>
      <c r="K47">
        <v>158</v>
      </c>
      <c r="L47">
        <v>152</v>
      </c>
      <c r="M47">
        <v>146</v>
      </c>
      <c r="N47">
        <v>140</v>
      </c>
      <c r="O47">
        <v>134</v>
      </c>
      <c r="P47">
        <v>128</v>
      </c>
      <c r="Q47">
        <v>122</v>
      </c>
      <c r="R47">
        <v>116</v>
      </c>
      <c r="S47">
        <v>114</v>
      </c>
      <c r="T47">
        <v>111</v>
      </c>
      <c r="U47">
        <v>109</v>
      </c>
      <c r="V47">
        <v>107</v>
      </c>
      <c r="W47">
        <v>104</v>
      </c>
      <c r="X47">
        <v>102</v>
      </c>
      <c r="Y47">
        <v>99</v>
      </c>
      <c r="Z47">
        <v>97</v>
      </c>
      <c r="AA47">
        <v>96</v>
      </c>
      <c r="AB47">
        <v>95</v>
      </c>
      <c r="AC47">
        <v>93</v>
      </c>
      <c r="AD47">
        <v>92</v>
      </c>
      <c r="AE47">
        <v>91</v>
      </c>
      <c r="AF47">
        <v>91</v>
      </c>
      <c r="AG47">
        <v>90</v>
      </c>
      <c r="AH47">
        <v>89</v>
      </c>
      <c r="AI47">
        <v>89</v>
      </c>
      <c r="AJ47">
        <v>88</v>
      </c>
      <c r="AK47">
        <v>88</v>
      </c>
      <c r="AL47">
        <v>87</v>
      </c>
      <c r="AM47">
        <v>86</v>
      </c>
      <c r="AN47">
        <v>86</v>
      </c>
      <c r="AO47">
        <v>86</v>
      </c>
      <c r="AP47">
        <v>86</v>
      </c>
      <c r="AQ47">
        <v>86</v>
      </c>
      <c r="AR47">
        <v>86</v>
      </c>
      <c r="AS47">
        <v>86</v>
      </c>
      <c r="AT47">
        <v>86</v>
      </c>
      <c r="AU47">
        <v>85</v>
      </c>
      <c r="AV47">
        <v>85</v>
      </c>
      <c r="AW47">
        <v>85</v>
      </c>
      <c r="AX47">
        <v>85</v>
      </c>
      <c r="AY47">
        <v>85</v>
      </c>
      <c r="AZ47">
        <v>85</v>
      </c>
      <c r="BA47">
        <v>85</v>
      </c>
      <c r="BB47">
        <v>85</v>
      </c>
      <c r="BC47">
        <v>85</v>
      </c>
      <c r="BD47">
        <v>85</v>
      </c>
      <c r="BE47">
        <v>84</v>
      </c>
      <c r="BF47">
        <v>84</v>
      </c>
      <c r="BG47">
        <v>84</v>
      </c>
      <c r="BH47">
        <v>84</v>
      </c>
      <c r="BI47">
        <v>84</v>
      </c>
      <c r="BJ47">
        <v>84</v>
      </c>
      <c r="BK47">
        <v>84</v>
      </c>
      <c r="BL47">
        <v>83</v>
      </c>
      <c r="BM47">
        <v>83</v>
      </c>
      <c r="BN47">
        <v>83</v>
      </c>
      <c r="BO47">
        <v>83</v>
      </c>
      <c r="BP47">
        <v>83</v>
      </c>
      <c r="BQ47">
        <v>83</v>
      </c>
      <c r="BR47">
        <v>83</v>
      </c>
      <c r="BS47">
        <v>82</v>
      </c>
      <c r="BT47">
        <v>82</v>
      </c>
      <c r="BU47">
        <v>82</v>
      </c>
      <c r="BV47">
        <v>82</v>
      </c>
      <c r="BW47">
        <v>82</v>
      </c>
      <c r="BX47">
        <v>82</v>
      </c>
      <c r="BY47">
        <v>82</v>
      </c>
      <c r="BZ47">
        <v>82</v>
      </c>
      <c r="CA47">
        <v>81</v>
      </c>
      <c r="CB47">
        <v>81</v>
      </c>
      <c r="CC47">
        <v>81</v>
      </c>
      <c r="CD47">
        <v>81</v>
      </c>
      <c r="CE47">
        <v>81</v>
      </c>
      <c r="CF47">
        <v>81</v>
      </c>
      <c r="CG47">
        <v>81</v>
      </c>
      <c r="CH47">
        <v>80</v>
      </c>
      <c r="CI47">
        <v>-52</v>
      </c>
    </row>
    <row r="48" spans="1:87" x14ac:dyDescent="0.25">
      <c r="A48">
        <v>370</v>
      </c>
      <c r="B48">
        <v>330</v>
      </c>
      <c r="C48">
        <v>289</v>
      </c>
      <c r="D48">
        <v>249</v>
      </c>
      <c r="E48">
        <v>213</v>
      </c>
      <c r="F48">
        <v>186</v>
      </c>
      <c r="G48">
        <v>159</v>
      </c>
      <c r="H48">
        <v>149</v>
      </c>
      <c r="I48">
        <v>143</v>
      </c>
      <c r="J48">
        <v>136</v>
      </c>
      <c r="K48">
        <v>130</v>
      </c>
      <c r="L48">
        <v>124</v>
      </c>
      <c r="M48">
        <v>118</v>
      </c>
      <c r="N48">
        <v>111</v>
      </c>
      <c r="O48">
        <v>105</v>
      </c>
      <c r="P48">
        <v>99</v>
      </c>
      <c r="Q48">
        <v>93</v>
      </c>
      <c r="R48">
        <v>87</v>
      </c>
      <c r="S48">
        <v>84</v>
      </c>
      <c r="T48">
        <v>82</v>
      </c>
      <c r="U48">
        <v>79</v>
      </c>
      <c r="V48">
        <v>77</v>
      </c>
      <c r="W48">
        <v>74</v>
      </c>
      <c r="X48">
        <v>72</v>
      </c>
      <c r="Y48">
        <v>69</v>
      </c>
      <c r="Z48">
        <v>67</v>
      </c>
      <c r="AA48">
        <v>65</v>
      </c>
      <c r="AB48">
        <v>63</v>
      </c>
      <c r="AC48">
        <v>62</v>
      </c>
      <c r="AD48">
        <v>60</v>
      </c>
      <c r="AE48">
        <v>60</v>
      </c>
      <c r="AF48">
        <v>60</v>
      </c>
      <c r="AG48">
        <v>59</v>
      </c>
      <c r="AH48">
        <v>59</v>
      </c>
      <c r="AI48">
        <v>59</v>
      </c>
      <c r="AJ48">
        <v>59</v>
      </c>
      <c r="AK48">
        <v>58</v>
      </c>
      <c r="AL48">
        <v>58</v>
      </c>
      <c r="AM48">
        <v>58</v>
      </c>
      <c r="AN48">
        <v>58</v>
      </c>
      <c r="AO48">
        <v>59</v>
      </c>
      <c r="AP48">
        <v>59</v>
      </c>
      <c r="AQ48">
        <v>59</v>
      </c>
      <c r="AR48">
        <v>60</v>
      </c>
      <c r="AS48">
        <v>60</v>
      </c>
      <c r="AT48">
        <v>61</v>
      </c>
      <c r="AU48">
        <v>61</v>
      </c>
      <c r="AV48">
        <v>61</v>
      </c>
      <c r="AW48">
        <v>62</v>
      </c>
      <c r="AX48">
        <v>62</v>
      </c>
      <c r="AY48">
        <v>63</v>
      </c>
      <c r="AZ48">
        <v>63</v>
      </c>
      <c r="BA48">
        <v>63</v>
      </c>
      <c r="BB48">
        <v>63</v>
      </c>
      <c r="BC48">
        <v>63</v>
      </c>
      <c r="BD48">
        <v>63</v>
      </c>
      <c r="BE48">
        <v>63</v>
      </c>
      <c r="BF48">
        <v>63</v>
      </c>
      <c r="BG48">
        <v>63</v>
      </c>
      <c r="BH48">
        <v>63</v>
      </c>
      <c r="BI48">
        <v>63</v>
      </c>
      <c r="BJ48">
        <v>63</v>
      </c>
      <c r="BK48">
        <v>63</v>
      </c>
      <c r="BL48">
        <v>63</v>
      </c>
      <c r="BM48">
        <v>63</v>
      </c>
      <c r="BN48">
        <v>63</v>
      </c>
      <c r="BO48">
        <v>63</v>
      </c>
      <c r="BP48">
        <v>63</v>
      </c>
      <c r="BQ48">
        <v>63</v>
      </c>
      <c r="BR48">
        <v>63</v>
      </c>
      <c r="BS48">
        <v>62</v>
      </c>
      <c r="BT48">
        <v>62</v>
      </c>
      <c r="BU48">
        <v>62</v>
      </c>
      <c r="BV48">
        <v>62</v>
      </c>
      <c r="BW48">
        <v>62</v>
      </c>
      <c r="BX48">
        <v>62</v>
      </c>
      <c r="BY48">
        <v>62</v>
      </c>
      <c r="BZ48">
        <v>62</v>
      </c>
      <c r="CA48">
        <v>62</v>
      </c>
      <c r="CB48">
        <v>62</v>
      </c>
      <c r="CC48">
        <v>62</v>
      </c>
      <c r="CD48">
        <v>62</v>
      </c>
      <c r="CE48">
        <v>62</v>
      </c>
      <c r="CF48">
        <v>62</v>
      </c>
      <c r="CG48">
        <v>62</v>
      </c>
      <c r="CH48">
        <v>62</v>
      </c>
      <c r="CI48">
        <v>-51</v>
      </c>
    </row>
    <row r="49" spans="1:87" x14ac:dyDescent="0.25">
      <c r="A49">
        <v>357</v>
      </c>
      <c r="B49">
        <v>316</v>
      </c>
      <c r="C49">
        <v>276</v>
      </c>
      <c r="D49">
        <v>236</v>
      </c>
      <c r="E49">
        <v>200</v>
      </c>
      <c r="F49">
        <v>172</v>
      </c>
      <c r="G49">
        <v>145</v>
      </c>
      <c r="H49">
        <v>134</v>
      </c>
      <c r="I49">
        <v>128</v>
      </c>
      <c r="J49">
        <v>121</v>
      </c>
      <c r="K49">
        <v>115</v>
      </c>
      <c r="L49">
        <v>109</v>
      </c>
      <c r="M49">
        <v>102</v>
      </c>
      <c r="N49">
        <v>96</v>
      </c>
      <c r="O49">
        <v>90</v>
      </c>
      <c r="P49">
        <v>83</v>
      </c>
      <c r="Q49">
        <v>77</v>
      </c>
      <c r="R49">
        <v>71</v>
      </c>
      <c r="S49">
        <v>68</v>
      </c>
      <c r="T49">
        <v>65</v>
      </c>
      <c r="U49">
        <v>63</v>
      </c>
      <c r="V49">
        <v>60</v>
      </c>
      <c r="W49">
        <v>57</v>
      </c>
      <c r="X49">
        <v>55</v>
      </c>
      <c r="Y49">
        <v>52</v>
      </c>
      <c r="Z49">
        <v>49</v>
      </c>
      <c r="AA49">
        <v>47</v>
      </c>
      <c r="AB49">
        <v>46</v>
      </c>
      <c r="AC49">
        <v>44</v>
      </c>
      <c r="AD49">
        <v>42</v>
      </c>
      <c r="AE49">
        <v>42</v>
      </c>
      <c r="AF49">
        <v>42</v>
      </c>
      <c r="AG49">
        <v>42</v>
      </c>
      <c r="AH49">
        <v>42</v>
      </c>
      <c r="AI49">
        <v>42</v>
      </c>
      <c r="AJ49">
        <v>42</v>
      </c>
      <c r="AK49">
        <v>42</v>
      </c>
      <c r="AL49">
        <v>42</v>
      </c>
      <c r="AM49">
        <v>42</v>
      </c>
      <c r="AN49">
        <v>42</v>
      </c>
      <c r="AO49">
        <v>43</v>
      </c>
      <c r="AP49">
        <v>44</v>
      </c>
      <c r="AQ49">
        <v>44</v>
      </c>
      <c r="AR49">
        <v>45</v>
      </c>
      <c r="AS49">
        <v>46</v>
      </c>
      <c r="AT49">
        <v>47</v>
      </c>
      <c r="AU49">
        <v>47</v>
      </c>
      <c r="AV49">
        <v>48</v>
      </c>
      <c r="AW49">
        <v>49</v>
      </c>
      <c r="AX49">
        <v>49</v>
      </c>
      <c r="AY49">
        <v>50</v>
      </c>
      <c r="AZ49">
        <v>51</v>
      </c>
      <c r="BA49">
        <v>51</v>
      </c>
      <c r="BB49">
        <v>51</v>
      </c>
      <c r="BC49">
        <v>51</v>
      </c>
      <c r="BD49">
        <v>51</v>
      </c>
      <c r="BE49">
        <v>51</v>
      </c>
      <c r="BF49">
        <v>51</v>
      </c>
      <c r="BG49">
        <v>51</v>
      </c>
      <c r="BH49">
        <v>51</v>
      </c>
      <c r="BI49">
        <v>51</v>
      </c>
      <c r="BJ49">
        <v>51</v>
      </c>
      <c r="BK49">
        <v>51</v>
      </c>
      <c r="BL49">
        <v>51</v>
      </c>
      <c r="BM49">
        <v>51</v>
      </c>
      <c r="BN49">
        <v>51</v>
      </c>
      <c r="BO49">
        <v>51</v>
      </c>
      <c r="BP49">
        <v>51</v>
      </c>
      <c r="BQ49">
        <v>51</v>
      </c>
      <c r="BR49">
        <v>51</v>
      </c>
      <c r="BS49">
        <v>51</v>
      </c>
      <c r="BT49">
        <v>51</v>
      </c>
      <c r="BU49">
        <v>51</v>
      </c>
      <c r="BV49">
        <v>51</v>
      </c>
      <c r="BW49">
        <v>51</v>
      </c>
      <c r="BX49">
        <v>51</v>
      </c>
      <c r="BY49">
        <v>51</v>
      </c>
      <c r="BZ49">
        <v>51</v>
      </c>
      <c r="CA49">
        <v>51</v>
      </c>
      <c r="CB49">
        <v>51</v>
      </c>
      <c r="CC49">
        <v>51</v>
      </c>
      <c r="CD49">
        <v>51</v>
      </c>
      <c r="CE49">
        <v>51</v>
      </c>
      <c r="CF49">
        <v>51</v>
      </c>
      <c r="CG49">
        <v>51</v>
      </c>
      <c r="CH49">
        <v>51</v>
      </c>
      <c r="CI49">
        <v>-50</v>
      </c>
    </row>
    <row r="50" spans="1:87" x14ac:dyDescent="0.25">
      <c r="A50">
        <v>580</v>
      </c>
      <c r="B50">
        <v>532</v>
      </c>
      <c r="C50">
        <v>483</v>
      </c>
      <c r="D50">
        <v>434</v>
      </c>
      <c r="E50">
        <v>387</v>
      </c>
      <c r="F50">
        <v>345</v>
      </c>
      <c r="G50">
        <v>303</v>
      </c>
      <c r="H50">
        <v>287</v>
      </c>
      <c r="I50">
        <v>278</v>
      </c>
      <c r="J50">
        <v>268</v>
      </c>
      <c r="K50">
        <v>259</v>
      </c>
      <c r="L50">
        <v>249</v>
      </c>
      <c r="M50">
        <v>240</v>
      </c>
      <c r="N50">
        <v>230</v>
      </c>
      <c r="O50">
        <v>221</v>
      </c>
      <c r="P50">
        <v>211</v>
      </c>
      <c r="Q50">
        <v>202</v>
      </c>
      <c r="R50">
        <v>193</v>
      </c>
      <c r="S50">
        <v>188</v>
      </c>
      <c r="T50">
        <v>183</v>
      </c>
      <c r="U50">
        <v>178</v>
      </c>
      <c r="V50">
        <v>173</v>
      </c>
      <c r="W50">
        <v>168</v>
      </c>
      <c r="X50">
        <v>163</v>
      </c>
      <c r="Y50">
        <v>158</v>
      </c>
      <c r="Z50">
        <v>153</v>
      </c>
      <c r="AA50">
        <v>150</v>
      </c>
      <c r="AB50">
        <v>147</v>
      </c>
      <c r="AC50">
        <v>144</v>
      </c>
      <c r="AD50">
        <v>141</v>
      </c>
      <c r="AE50">
        <v>140</v>
      </c>
      <c r="AF50">
        <v>139</v>
      </c>
      <c r="AG50">
        <v>138</v>
      </c>
      <c r="AH50">
        <v>137</v>
      </c>
      <c r="AI50">
        <v>136</v>
      </c>
      <c r="AJ50">
        <v>135</v>
      </c>
      <c r="AK50">
        <v>134</v>
      </c>
      <c r="AL50">
        <v>133</v>
      </c>
      <c r="AM50">
        <v>132</v>
      </c>
      <c r="AN50">
        <v>132</v>
      </c>
      <c r="AO50">
        <v>131</v>
      </c>
      <c r="AP50">
        <v>131</v>
      </c>
      <c r="AQ50">
        <v>131</v>
      </c>
      <c r="AR50">
        <v>130</v>
      </c>
      <c r="AS50">
        <v>130</v>
      </c>
      <c r="AT50">
        <v>130</v>
      </c>
      <c r="AU50">
        <v>129</v>
      </c>
      <c r="AV50">
        <v>129</v>
      </c>
      <c r="AW50">
        <v>129</v>
      </c>
      <c r="AX50">
        <v>129</v>
      </c>
      <c r="AY50">
        <v>128</v>
      </c>
      <c r="AZ50">
        <v>128</v>
      </c>
      <c r="BA50">
        <v>128</v>
      </c>
      <c r="BB50">
        <v>127</v>
      </c>
      <c r="BC50">
        <v>127</v>
      </c>
      <c r="BD50">
        <v>126</v>
      </c>
      <c r="BE50">
        <v>126</v>
      </c>
      <c r="BF50">
        <v>125</v>
      </c>
      <c r="BG50">
        <v>125</v>
      </c>
      <c r="BH50">
        <v>125</v>
      </c>
      <c r="BI50">
        <v>124</v>
      </c>
      <c r="BJ50">
        <v>124</v>
      </c>
      <c r="BK50">
        <v>123</v>
      </c>
      <c r="BL50">
        <v>123</v>
      </c>
      <c r="BM50">
        <v>122</v>
      </c>
      <c r="BN50">
        <v>122</v>
      </c>
      <c r="BO50">
        <v>121</v>
      </c>
      <c r="BP50">
        <v>121</v>
      </c>
      <c r="BQ50">
        <v>120</v>
      </c>
      <c r="BR50">
        <v>120</v>
      </c>
      <c r="BS50">
        <v>120</v>
      </c>
      <c r="BT50">
        <v>119</v>
      </c>
      <c r="BU50">
        <v>119</v>
      </c>
      <c r="BV50">
        <v>118</v>
      </c>
      <c r="BW50">
        <v>118</v>
      </c>
      <c r="BX50">
        <v>117</v>
      </c>
      <c r="BY50">
        <v>117</v>
      </c>
      <c r="BZ50">
        <v>116</v>
      </c>
      <c r="CA50">
        <v>116</v>
      </c>
      <c r="CB50">
        <v>115</v>
      </c>
      <c r="CC50">
        <v>115</v>
      </c>
      <c r="CD50">
        <v>115</v>
      </c>
      <c r="CE50">
        <v>114</v>
      </c>
      <c r="CF50">
        <v>114</v>
      </c>
      <c r="CG50">
        <v>113</v>
      </c>
      <c r="CH50">
        <v>113</v>
      </c>
      <c r="CI50">
        <v>-49</v>
      </c>
    </row>
    <row r="51" spans="1:87" x14ac:dyDescent="0.25">
      <c r="A51">
        <v>1073</v>
      </c>
      <c r="B51">
        <v>1005</v>
      </c>
      <c r="C51">
        <v>937</v>
      </c>
      <c r="D51">
        <v>869</v>
      </c>
      <c r="E51">
        <v>800</v>
      </c>
      <c r="F51">
        <v>730</v>
      </c>
      <c r="G51">
        <v>659</v>
      </c>
      <c r="H51">
        <v>633</v>
      </c>
      <c r="I51">
        <v>616</v>
      </c>
      <c r="J51">
        <v>599</v>
      </c>
      <c r="K51">
        <v>582</v>
      </c>
      <c r="L51">
        <v>565</v>
      </c>
      <c r="M51">
        <v>548</v>
      </c>
      <c r="N51">
        <v>531</v>
      </c>
      <c r="O51">
        <v>514</v>
      </c>
      <c r="P51">
        <v>497</v>
      </c>
      <c r="Q51">
        <v>480</v>
      </c>
      <c r="R51">
        <v>463</v>
      </c>
      <c r="S51">
        <v>453</v>
      </c>
      <c r="T51">
        <v>443</v>
      </c>
      <c r="U51">
        <v>432</v>
      </c>
      <c r="V51">
        <v>422</v>
      </c>
      <c r="W51">
        <v>412</v>
      </c>
      <c r="X51">
        <v>401</v>
      </c>
      <c r="Y51">
        <v>391</v>
      </c>
      <c r="Z51">
        <v>381</v>
      </c>
      <c r="AA51">
        <v>375</v>
      </c>
      <c r="AB51">
        <v>370</v>
      </c>
      <c r="AC51">
        <v>365</v>
      </c>
      <c r="AD51">
        <v>360</v>
      </c>
      <c r="AE51">
        <v>357</v>
      </c>
      <c r="AF51">
        <v>353</v>
      </c>
      <c r="AG51">
        <v>350</v>
      </c>
      <c r="AH51">
        <v>347</v>
      </c>
      <c r="AI51">
        <v>344</v>
      </c>
      <c r="AJ51">
        <v>340</v>
      </c>
      <c r="AK51">
        <v>337</v>
      </c>
      <c r="AL51">
        <v>334</v>
      </c>
      <c r="AM51">
        <v>331</v>
      </c>
      <c r="AN51">
        <v>328</v>
      </c>
      <c r="AO51">
        <v>325</v>
      </c>
      <c r="AP51">
        <v>323</v>
      </c>
      <c r="AQ51">
        <v>320</v>
      </c>
      <c r="AR51">
        <v>318</v>
      </c>
      <c r="AS51">
        <v>315</v>
      </c>
      <c r="AT51">
        <v>313</v>
      </c>
      <c r="AU51">
        <v>310</v>
      </c>
      <c r="AV51">
        <v>308</v>
      </c>
      <c r="AW51">
        <v>305</v>
      </c>
      <c r="AX51">
        <v>303</v>
      </c>
      <c r="AY51">
        <v>300</v>
      </c>
      <c r="AZ51">
        <v>298</v>
      </c>
      <c r="BA51">
        <v>295</v>
      </c>
      <c r="BB51">
        <v>294</v>
      </c>
      <c r="BC51">
        <v>293</v>
      </c>
      <c r="BD51">
        <v>291</v>
      </c>
      <c r="BE51">
        <v>290</v>
      </c>
      <c r="BF51">
        <v>288</v>
      </c>
      <c r="BG51">
        <v>287</v>
      </c>
      <c r="BH51">
        <v>285</v>
      </c>
      <c r="BI51">
        <v>284</v>
      </c>
      <c r="BJ51">
        <v>282</v>
      </c>
      <c r="BK51">
        <v>281</v>
      </c>
      <c r="BL51">
        <v>280</v>
      </c>
      <c r="BM51">
        <v>278</v>
      </c>
      <c r="BN51">
        <v>277</v>
      </c>
      <c r="BO51">
        <v>275</v>
      </c>
      <c r="BP51">
        <v>274</v>
      </c>
      <c r="BQ51">
        <v>272</v>
      </c>
      <c r="BR51">
        <v>271</v>
      </c>
      <c r="BS51">
        <v>269</v>
      </c>
      <c r="BT51">
        <v>268</v>
      </c>
      <c r="BU51">
        <v>266</v>
      </c>
      <c r="BV51">
        <v>265</v>
      </c>
      <c r="BW51">
        <v>264</v>
      </c>
      <c r="BX51">
        <v>262</v>
      </c>
      <c r="BY51">
        <v>261</v>
      </c>
      <c r="BZ51">
        <v>259</v>
      </c>
      <c r="CA51">
        <v>258</v>
      </c>
      <c r="CB51">
        <v>256</v>
      </c>
      <c r="CC51">
        <v>255</v>
      </c>
      <c r="CD51">
        <v>253</v>
      </c>
      <c r="CE51">
        <v>252</v>
      </c>
      <c r="CF51">
        <v>251</v>
      </c>
      <c r="CG51">
        <v>249</v>
      </c>
      <c r="CH51">
        <v>248</v>
      </c>
      <c r="CI51">
        <v>-48</v>
      </c>
    </row>
    <row r="52" spans="1:87" x14ac:dyDescent="0.25">
      <c r="A52">
        <v>1566</v>
      </c>
      <c r="B52">
        <v>1479</v>
      </c>
      <c r="C52">
        <v>1392</v>
      </c>
      <c r="D52">
        <v>1305</v>
      </c>
      <c r="E52">
        <v>1216</v>
      </c>
      <c r="F52">
        <v>1126</v>
      </c>
      <c r="G52">
        <v>1035</v>
      </c>
      <c r="H52">
        <v>998</v>
      </c>
      <c r="I52">
        <v>972</v>
      </c>
      <c r="J52">
        <v>946</v>
      </c>
      <c r="K52">
        <v>920</v>
      </c>
      <c r="L52">
        <v>894</v>
      </c>
      <c r="M52">
        <v>869</v>
      </c>
      <c r="N52">
        <v>843</v>
      </c>
      <c r="O52">
        <v>817</v>
      </c>
      <c r="P52">
        <v>791</v>
      </c>
      <c r="Q52">
        <v>765</v>
      </c>
      <c r="R52">
        <v>740</v>
      </c>
      <c r="S52">
        <v>724</v>
      </c>
      <c r="T52">
        <v>707</v>
      </c>
      <c r="U52">
        <v>691</v>
      </c>
      <c r="V52">
        <v>674</v>
      </c>
      <c r="W52">
        <v>658</v>
      </c>
      <c r="X52">
        <v>641</v>
      </c>
      <c r="Y52">
        <v>625</v>
      </c>
      <c r="Z52">
        <v>609</v>
      </c>
      <c r="AA52">
        <v>601</v>
      </c>
      <c r="AB52">
        <v>593</v>
      </c>
      <c r="AC52">
        <v>586</v>
      </c>
      <c r="AD52">
        <v>579</v>
      </c>
      <c r="AE52">
        <v>573</v>
      </c>
      <c r="AF52">
        <v>568</v>
      </c>
      <c r="AG52">
        <v>562</v>
      </c>
      <c r="AH52">
        <v>557</v>
      </c>
      <c r="AI52">
        <v>551</v>
      </c>
      <c r="AJ52">
        <v>546</v>
      </c>
      <c r="AK52">
        <v>540</v>
      </c>
      <c r="AL52">
        <v>535</v>
      </c>
      <c r="AM52">
        <v>529</v>
      </c>
      <c r="AN52">
        <v>524</v>
      </c>
      <c r="AO52">
        <v>520</v>
      </c>
      <c r="AP52">
        <v>515</v>
      </c>
      <c r="AQ52">
        <v>510</v>
      </c>
      <c r="AR52">
        <v>505</v>
      </c>
      <c r="AS52">
        <v>501</v>
      </c>
      <c r="AT52">
        <v>496</v>
      </c>
      <c r="AU52">
        <v>491</v>
      </c>
      <c r="AV52">
        <v>486</v>
      </c>
      <c r="AW52">
        <v>482</v>
      </c>
      <c r="AX52">
        <v>477</v>
      </c>
      <c r="AY52">
        <v>472</v>
      </c>
      <c r="AZ52">
        <v>467</v>
      </c>
      <c r="BA52">
        <v>463</v>
      </c>
      <c r="BB52">
        <v>461</v>
      </c>
      <c r="BC52">
        <v>458</v>
      </c>
      <c r="BD52">
        <v>456</v>
      </c>
      <c r="BE52">
        <v>453</v>
      </c>
      <c r="BF52">
        <v>451</v>
      </c>
      <c r="BG52">
        <v>449</v>
      </c>
      <c r="BH52">
        <v>446</v>
      </c>
      <c r="BI52">
        <v>444</v>
      </c>
      <c r="BJ52">
        <v>441</v>
      </c>
      <c r="BK52">
        <v>439</v>
      </c>
      <c r="BL52">
        <v>436</v>
      </c>
      <c r="BM52">
        <v>434</v>
      </c>
      <c r="BN52">
        <v>431</v>
      </c>
      <c r="BO52">
        <v>429</v>
      </c>
      <c r="BP52">
        <v>427</v>
      </c>
      <c r="BQ52">
        <v>424</v>
      </c>
      <c r="BR52">
        <v>422</v>
      </c>
      <c r="BS52">
        <v>419</v>
      </c>
      <c r="BT52">
        <v>417</v>
      </c>
      <c r="BU52">
        <v>414</v>
      </c>
      <c r="BV52">
        <v>412</v>
      </c>
      <c r="BW52">
        <v>409</v>
      </c>
      <c r="BX52">
        <v>407</v>
      </c>
      <c r="BY52">
        <v>405</v>
      </c>
      <c r="BZ52">
        <v>402</v>
      </c>
      <c r="CA52">
        <v>400</v>
      </c>
      <c r="CB52">
        <v>397</v>
      </c>
      <c r="CC52">
        <v>395</v>
      </c>
      <c r="CD52">
        <v>392</v>
      </c>
      <c r="CE52">
        <v>390</v>
      </c>
      <c r="CF52">
        <v>387</v>
      </c>
      <c r="CG52">
        <v>385</v>
      </c>
      <c r="CH52">
        <v>383</v>
      </c>
      <c r="CI52">
        <v>-47</v>
      </c>
    </row>
    <row r="53" spans="1:87" x14ac:dyDescent="0.25">
      <c r="A53">
        <v>1790</v>
      </c>
      <c r="B53">
        <v>1694</v>
      </c>
      <c r="C53">
        <v>1598</v>
      </c>
      <c r="D53">
        <v>1503</v>
      </c>
      <c r="E53">
        <v>1413</v>
      </c>
      <c r="F53">
        <v>1333</v>
      </c>
      <c r="G53">
        <v>1253</v>
      </c>
      <c r="H53">
        <v>1211</v>
      </c>
      <c r="I53">
        <v>1178</v>
      </c>
      <c r="J53">
        <v>1145</v>
      </c>
      <c r="K53">
        <v>1112</v>
      </c>
      <c r="L53">
        <v>1078</v>
      </c>
      <c r="M53">
        <v>1045</v>
      </c>
      <c r="N53">
        <v>1012</v>
      </c>
      <c r="O53">
        <v>979</v>
      </c>
      <c r="P53">
        <v>946</v>
      </c>
      <c r="Q53">
        <v>912</v>
      </c>
      <c r="R53">
        <v>880</v>
      </c>
      <c r="S53">
        <v>859</v>
      </c>
      <c r="T53">
        <v>838</v>
      </c>
      <c r="U53">
        <v>817</v>
      </c>
      <c r="V53">
        <v>796</v>
      </c>
      <c r="W53">
        <v>775</v>
      </c>
      <c r="X53">
        <v>754</v>
      </c>
      <c r="Y53">
        <v>733</v>
      </c>
      <c r="Z53">
        <v>712</v>
      </c>
      <c r="AA53">
        <v>703</v>
      </c>
      <c r="AB53">
        <v>695</v>
      </c>
      <c r="AC53">
        <v>687</v>
      </c>
      <c r="AD53">
        <v>678</v>
      </c>
      <c r="AE53">
        <v>672</v>
      </c>
      <c r="AF53">
        <v>665</v>
      </c>
      <c r="AG53">
        <v>659</v>
      </c>
      <c r="AH53">
        <v>652</v>
      </c>
      <c r="AI53">
        <v>646</v>
      </c>
      <c r="AJ53">
        <v>639</v>
      </c>
      <c r="AK53">
        <v>633</v>
      </c>
      <c r="AL53">
        <v>626</v>
      </c>
      <c r="AM53">
        <v>620</v>
      </c>
      <c r="AN53">
        <v>614</v>
      </c>
      <c r="AO53">
        <v>608</v>
      </c>
      <c r="AP53">
        <v>602</v>
      </c>
      <c r="AQ53">
        <v>596</v>
      </c>
      <c r="AR53">
        <v>591</v>
      </c>
      <c r="AS53">
        <v>585</v>
      </c>
      <c r="AT53">
        <v>579</v>
      </c>
      <c r="AU53">
        <v>573</v>
      </c>
      <c r="AV53">
        <v>568</v>
      </c>
      <c r="AW53">
        <v>562</v>
      </c>
      <c r="AX53">
        <v>556</v>
      </c>
      <c r="AY53">
        <v>550</v>
      </c>
      <c r="AZ53">
        <v>545</v>
      </c>
      <c r="BA53">
        <v>540</v>
      </c>
      <c r="BB53">
        <v>537</v>
      </c>
      <c r="BC53">
        <v>534</v>
      </c>
      <c r="BD53">
        <v>531</v>
      </c>
      <c r="BE53">
        <v>528</v>
      </c>
      <c r="BF53">
        <v>525</v>
      </c>
      <c r="BG53">
        <v>522</v>
      </c>
      <c r="BH53">
        <v>519</v>
      </c>
      <c r="BI53">
        <v>516</v>
      </c>
      <c r="BJ53">
        <v>513</v>
      </c>
      <c r="BK53">
        <v>511</v>
      </c>
      <c r="BL53">
        <v>508</v>
      </c>
      <c r="BM53">
        <v>505</v>
      </c>
      <c r="BN53">
        <v>502</v>
      </c>
      <c r="BO53">
        <v>499</v>
      </c>
      <c r="BP53">
        <v>496</v>
      </c>
      <c r="BQ53">
        <v>493</v>
      </c>
      <c r="BR53">
        <v>490</v>
      </c>
      <c r="BS53">
        <v>487</v>
      </c>
      <c r="BT53">
        <v>484</v>
      </c>
      <c r="BU53">
        <v>482</v>
      </c>
      <c r="BV53">
        <v>479</v>
      </c>
      <c r="BW53">
        <v>476</v>
      </c>
      <c r="BX53">
        <v>473</v>
      </c>
      <c r="BY53">
        <v>470</v>
      </c>
      <c r="BZ53">
        <v>467</v>
      </c>
      <c r="CA53">
        <v>464</v>
      </c>
      <c r="CB53">
        <v>461</v>
      </c>
      <c r="CC53">
        <v>458</v>
      </c>
      <c r="CD53">
        <v>456</v>
      </c>
      <c r="CE53">
        <v>453</v>
      </c>
      <c r="CF53">
        <v>450</v>
      </c>
      <c r="CG53">
        <v>447</v>
      </c>
      <c r="CH53">
        <v>444</v>
      </c>
      <c r="CI53">
        <v>-46</v>
      </c>
    </row>
    <row r="54" spans="1:87" x14ac:dyDescent="0.25">
      <c r="A54">
        <v>1339</v>
      </c>
      <c r="B54">
        <v>1355</v>
      </c>
      <c r="C54">
        <v>1371</v>
      </c>
      <c r="D54">
        <v>1387</v>
      </c>
      <c r="E54">
        <v>1384</v>
      </c>
      <c r="F54">
        <v>1348</v>
      </c>
      <c r="G54">
        <v>1312</v>
      </c>
      <c r="H54">
        <v>1274</v>
      </c>
      <c r="I54">
        <v>1237</v>
      </c>
      <c r="J54">
        <v>1199</v>
      </c>
      <c r="K54">
        <v>1161</v>
      </c>
      <c r="L54">
        <v>1123</v>
      </c>
      <c r="M54">
        <v>1085</v>
      </c>
      <c r="N54">
        <v>1048</v>
      </c>
      <c r="O54">
        <v>1010</v>
      </c>
      <c r="P54">
        <v>972</v>
      </c>
      <c r="Q54">
        <v>934</v>
      </c>
      <c r="R54">
        <v>898</v>
      </c>
      <c r="S54">
        <v>873</v>
      </c>
      <c r="T54">
        <v>849</v>
      </c>
      <c r="U54">
        <v>824</v>
      </c>
      <c r="V54">
        <v>799</v>
      </c>
      <c r="W54">
        <v>775</v>
      </c>
      <c r="X54">
        <v>750</v>
      </c>
      <c r="Y54">
        <v>726</v>
      </c>
      <c r="Z54">
        <v>701</v>
      </c>
      <c r="AA54">
        <v>690</v>
      </c>
      <c r="AB54">
        <v>679</v>
      </c>
      <c r="AC54">
        <v>669</v>
      </c>
      <c r="AD54">
        <v>659</v>
      </c>
      <c r="AE54">
        <v>650</v>
      </c>
      <c r="AF54">
        <v>642</v>
      </c>
      <c r="AG54">
        <v>634</v>
      </c>
      <c r="AH54">
        <v>626</v>
      </c>
      <c r="AI54">
        <v>618</v>
      </c>
      <c r="AJ54">
        <v>610</v>
      </c>
      <c r="AK54">
        <v>601</v>
      </c>
      <c r="AL54">
        <v>593</v>
      </c>
      <c r="AM54">
        <v>585</v>
      </c>
      <c r="AN54">
        <v>579</v>
      </c>
      <c r="AO54">
        <v>572</v>
      </c>
      <c r="AP54">
        <v>566</v>
      </c>
      <c r="AQ54">
        <v>560</v>
      </c>
      <c r="AR54">
        <v>554</v>
      </c>
      <c r="AS54">
        <v>548</v>
      </c>
      <c r="AT54">
        <v>542</v>
      </c>
      <c r="AU54">
        <v>536</v>
      </c>
      <c r="AV54">
        <v>530</v>
      </c>
      <c r="AW54">
        <v>524</v>
      </c>
      <c r="AX54">
        <v>517</v>
      </c>
      <c r="AY54">
        <v>511</v>
      </c>
      <c r="AZ54">
        <v>505</v>
      </c>
      <c r="BA54">
        <v>500</v>
      </c>
      <c r="BB54">
        <v>497</v>
      </c>
      <c r="BC54">
        <v>495</v>
      </c>
      <c r="BD54">
        <v>492</v>
      </c>
      <c r="BE54">
        <v>489</v>
      </c>
      <c r="BF54">
        <v>486</v>
      </c>
      <c r="BG54">
        <v>484</v>
      </c>
      <c r="BH54">
        <v>481</v>
      </c>
      <c r="BI54">
        <v>478</v>
      </c>
      <c r="BJ54">
        <v>475</v>
      </c>
      <c r="BK54">
        <v>473</v>
      </c>
      <c r="BL54">
        <v>470</v>
      </c>
      <c r="BM54">
        <v>467</v>
      </c>
      <c r="BN54">
        <v>464</v>
      </c>
      <c r="BO54">
        <v>462</v>
      </c>
      <c r="BP54">
        <v>459</v>
      </c>
      <c r="BQ54">
        <v>456</v>
      </c>
      <c r="BR54">
        <v>453</v>
      </c>
      <c r="BS54">
        <v>451</v>
      </c>
      <c r="BT54">
        <v>448</v>
      </c>
      <c r="BU54">
        <v>445</v>
      </c>
      <c r="BV54">
        <v>442</v>
      </c>
      <c r="BW54">
        <v>440</v>
      </c>
      <c r="BX54">
        <v>437</v>
      </c>
      <c r="BY54">
        <v>434</v>
      </c>
      <c r="BZ54">
        <v>431</v>
      </c>
      <c r="CA54">
        <v>429</v>
      </c>
      <c r="CB54">
        <v>426</v>
      </c>
      <c r="CC54">
        <v>423</v>
      </c>
      <c r="CD54">
        <v>420</v>
      </c>
      <c r="CE54">
        <v>418</v>
      </c>
      <c r="CF54">
        <v>415</v>
      </c>
      <c r="CG54">
        <v>412</v>
      </c>
      <c r="CH54">
        <v>409</v>
      </c>
      <c r="CI54">
        <v>-45</v>
      </c>
    </row>
    <row r="55" spans="1:87" x14ac:dyDescent="0.25">
      <c r="A55">
        <v>771</v>
      </c>
      <c r="B55">
        <v>926</v>
      </c>
      <c r="C55">
        <v>1081</v>
      </c>
      <c r="D55">
        <v>1235</v>
      </c>
      <c r="E55">
        <v>1336</v>
      </c>
      <c r="F55">
        <v>1342</v>
      </c>
      <c r="G55">
        <v>1347</v>
      </c>
      <c r="H55">
        <v>1315</v>
      </c>
      <c r="I55">
        <v>1274</v>
      </c>
      <c r="J55">
        <v>1233</v>
      </c>
      <c r="K55">
        <v>1193</v>
      </c>
      <c r="L55">
        <v>1152</v>
      </c>
      <c r="M55">
        <v>1111</v>
      </c>
      <c r="N55">
        <v>1070</v>
      </c>
      <c r="O55">
        <v>1029</v>
      </c>
      <c r="P55">
        <v>989</v>
      </c>
      <c r="Q55">
        <v>948</v>
      </c>
      <c r="R55">
        <v>908</v>
      </c>
      <c r="S55">
        <v>880</v>
      </c>
      <c r="T55">
        <v>852</v>
      </c>
      <c r="U55">
        <v>825</v>
      </c>
      <c r="V55">
        <v>797</v>
      </c>
      <c r="W55">
        <v>769</v>
      </c>
      <c r="X55">
        <v>741</v>
      </c>
      <c r="Y55">
        <v>713</v>
      </c>
      <c r="Z55">
        <v>685</v>
      </c>
      <c r="AA55">
        <v>671</v>
      </c>
      <c r="AB55">
        <v>658</v>
      </c>
      <c r="AC55">
        <v>645</v>
      </c>
      <c r="AD55">
        <v>632</v>
      </c>
      <c r="AE55">
        <v>621</v>
      </c>
      <c r="AF55">
        <v>610</v>
      </c>
      <c r="AG55">
        <v>599</v>
      </c>
      <c r="AH55">
        <v>589</v>
      </c>
      <c r="AI55">
        <v>578</v>
      </c>
      <c r="AJ55">
        <v>568</v>
      </c>
      <c r="AK55">
        <v>557</v>
      </c>
      <c r="AL55">
        <v>547</v>
      </c>
      <c r="AM55">
        <v>536</v>
      </c>
      <c r="AN55">
        <v>529</v>
      </c>
      <c r="AO55">
        <v>522</v>
      </c>
      <c r="AP55">
        <v>516</v>
      </c>
      <c r="AQ55">
        <v>509</v>
      </c>
      <c r="AR55">
        <v>502</v>
      </c>
      <c r="AS55">
        <v>496</v>
      </c>
      <c r="AT55">
        <v>489</v>
      </c>
      <c r="AU55">
        <v>483</v>
      </c>
      <c r="AV55">
        <v>476</v>
      </c>
      <c r="AW55">
        <v>469</v>
      </c>
      <c r="AX55">
        <v>463</v>
      </c>
      <c r="AY55">
        <v>456</v>
      </c>
      <c r="AZ55">
        <v>449</v>
      </c>
      <c r="BA55">
        <v>444</v>
      </c>
      <c r="BB55">
        <v>441</v>
      </c>
      <c r="BC55">
        <v>439</v>
      </c>
      <c r="BD55">
        <v>436</v>
      </c>
      <c r="BE55">
        <v>434</v>
      </c>
      <c r="BF55">
        <v>431</v>
      </c>
      <c r="BG55">
        <v>429</v>
      </c>
      <c r="BH55">
        <v>426</v>
      </c>
      <c r="BI55">
        <v>424</v>
      </c>
      <c r="BJ55">
        <v>421</v>
      </c>
      <c r="BK55">
        <v>419</v>
      </c>
      <c r="BL55">
        <v>416</v>
      </c>
      <c r="BM55">
        <v>414</v>
      </c>
      <c r="BN55">
        <v>411</v>
      </c>
      <c r="BO55">
        <v>409</v>
      </c>
      <c r="BP55">
        <v>406</v>
      </c>
      <c r="BQ55">
        <v>403</v>
      </c>
      <c r="BR55">
        <v>401</v>
      </c>
      <c r="BS55">
        <v>398</v>
      </c>
      <c r="BT55">
        <v>396</v>
      </c>
      <c r="BU55">
        <v>393</v>
      </c>
      <c r="BV55">
        <v>391</v>
      </c>
      <c r="BW55">
        <v>388</v>
      </c>
      <c r="BX55">
        <v>386</v>
      </c>
      <c r="BY55">
        <v>383</v>
      </c>
      <c r="BZ55">
        <v>381</v>
      </c>
      <c r="CA55">
        <v>378</v>
      </c>
      <c r="CB55">
        <v>376</v>
      </c>
      <c r="CC55">
        <v>373</v>
      </c>
      <c r="CD55">
        <v>371</v>
      </c>
      <c r="CE55">
        <v>368</v>
      </c>
      <c r="CF55">
        <v>365</v>
      </c>
      <c r="CG55">
        <v>363</v>
      </c>
      <c r="CH55">
        <v>360</v>
      </c>
      <c r="CI55">
        <v>-44</v>
      </c>
    </row>
    <row r="56" spans="1:87" x14ac:dyDescent="0.25">
      <c r="A56">
        <v>563</v>
      </c>
      <c r="B56">
        <v>767</v>
      </c>
      <c r="C56">
        <v>972</v>
      </c>
      <c r="D56">
        <v>1176</v>
      </c>
      <c r="E56">
        <v>1319</v>
      </c>
      <c r="F56">
        <v>1350</v>
      </c>
      <c r="G56">
        <v>1381</v>
      </c>
      <c r="H56">
        <v>1351</v>
      </c>
      <c r="I56">
        <v>1307</v>
      </c>
      <c r="J56">
        <v>1264</v>
      </c>
      <c r="K56">
        <v>1220</v>
      </c>
      <c r="L56">
        <v>1176</v>
      </c>
      <c r="M56">
        <v>1132</v>
      </c>
      <c r="N56">
        <v>1089</v>
      </c>
      <c r="O56">
        <v>1045</v>
      </c>
      <c r="P56">
        <v>1001</v>
      </c>
      <c r="Q56">
        <v>958</v>
      </c>
      <c r="R56">
        <v>915</v>
      </c>
      <c r="S56">
        <v>885</v>
      </c>
      <c r="T56">
        <v>855</v>
      </c>
      <c r="U56">
        <v>825</v>
      </c>
      <c r="V56">
        <v>795</v>
      </c>
      <c r="W56">
        <v>765</v>
      </c>
      <c r="X56">
        <v>735</v>
      </c>
      <c r="Y56">
        <v>705</v>
      </c>
      <c r="Z56">
        <v>675</v>
      </c>
      <c r="AA56">
        <v>659</v>
      </c>
      <c r="AB56">
        <v>645</v>
      </c>
      <c r="AC56">
        <v>630</v>
      </c>
      <c r="AD56">
        <v>615</v>
      </c>
      <c r="AE56">
        <v>603</v>
      </c>
      <c r="AF56">
        <v>591</v>
      </c>
      <c r="AG56">
        <v>579</v>
      </c>
      <c r="AH56">
        <v>567</v>
      </c>
      <c r="AI56">
        <v>555</v>
      </c>
      <c r="AJ56">
        <v>543</v>
      </c>
      <c r="AK56">
        <v>531</v>
      </c>
      <c r="AL56">
        <v>519</v>
      </c>
      <c r="AM56">
        <v>507</v>
      </c>
      <c r="AN56">
        <v>499</v>
      </c>
      <c r="AO56">
        <v>492</v>
      </c>
      <c r="AP56">
        <v>485</v>
      </c>
      <c r="AQ56">
        <v>478</v>
      </c>
      <c r="AR56">
        <v>471</v>
      </c>
      <c r="AS56">
        <v>464</v>
      </c>
      <c r="AT56">
        <v>458</v>
      </c>
      <c r="AU56">
        <v>451</v>
      </c>
      <c r="AV56">
        <v>444</v>
      </c>
      <c r="AW56">
        <v>437</v>
      </c>
      <c r="AX56">
        <v>430</v>
      </c>
      <c r="AY56">
        <v>423</v>
      </c>
      <c r="AZ56">
        <v>416</v>
      </c>
      <c r="BA56">
        <v>410</v>
      </c>
      <c r="BB56">
        <v>408</v>
      </c>
      <c r="BC56">
        <v>406</v>
      </c>
      <c r="BD56">
        <v>403</v>
      </c>
      <c r="BE56">
        <v>401</v>
      </c>
      <c r="BF56">
        <v>398</v>
      </c>
      <c r="BG56">
        <v>396</v>
      </c>
      <c r="BH56">
        <v>394</v>
      </c>
      <c r="BI56">
        <v>391</v>
      </c>
      <c r="BJ56">
        <v>389</v>
      </c>
      <c r="BK56">
        <v>386</v>
      </c>
      <c r="BL56">
        <v>384</v>
      </c>
      <c r="BM56">
        <v>382</v>
      </c>
      <c r="BN56">
        <v>379</v>
      </c>
      <c r="BO56">
        <v>377</v>
      </c>
      <c r="BP56">
        <v>374</v>
      </c>
      <c r="BQ56">
        <v>372</v>
      </c>
      <c r="BR56">
        <v>370</v>
      </c>
      <c r="BS56">
        <v>367</v>
      </c>
      <c r="BT56">
        <v>365</v>
      </c>
      <c r="BU56">
        <v>362</v>
      </c>
      <c r="BV56">
        <v>360</v>
      </c>
      <c r="BW56">
        <v>358</v>
      </c>
      <c r="BX56">
        <v>355</v>
      </c>
      <c r="BY56">
        <v>353</v>
      </c>
      <c r="BZ56">
        <v>350</v>
      </c>
      <c r="CA56">
        <v>348</v>
      </c>
      <c r="CB56">
        <v>346</v>
      </c>
      <c r="CC56">
        <v>343</v>
      </c>
      <c r="CD56">
        <v>341</v>
      </c>
      <c r="CE56">
        <v>338</v>
      </c>
      <c r="CF56">
        <v>336</v>
      </c>
      <c r="CG56">
        <v>334</v>
      </c>
      <c r="CH56">
        <v>331</v>
      </c>
      <c r="CI56">
        <v>-43</v>
      </c>
    </row>
    <row r="57" spans="1:87" x14ac:dyDescent="0.25">
      <c r="A57">
        <v>405</v>
      </c>
      <c r="B57">
        <v>648</v>
      </c>
      <c r="C57">
        <v>891</v>
      </c>
      <c r="D57">
        <v>1135</v>
      </c>
      <c r="E57">
        <v>1309</v>
      </c>
      <c r="F57">
        <v>1361</v>
      </c>
      <c r="G57">
        <v>1413</v>
      </c>
      <c r="H57">
        <v>1384</v>
      </c>
      <c r="I57">
        <v>1338</v>
      </c>
      <c r="J57">
        <v>1291</v>
      </c>
      <c r="K57">
        <v>1244</v>
      </c>
      <c r="L57">
        <v>1198</v>
      </c>
      <c r="M57">
        <v>1151</v>
      </c>
      <c r="N57">
        <v>1104</v>
      </c>
      <c r="O57">
        <v>1058</v>
      </c>
      <c r="P57">
        <v>1011</v>
      </c>
      <c r="Q57">
        <v>965</v>
      </c>
      <c r="R57">
        <v>920</v>
      </c>
      <c r="S57">
        <v>888</v>
      </c>
      <c r="T57">
        <v>856</v>
      </c>
      <c r="U57">
        <v>825</v>
      </c>
      <c r="V57">
        <v>793</v>
      </c>
      <c r="W57">
        <v>761</v>
      </c>
      <c r="X57">
        <v>730</v>
      </c>
      <c r="Y57">
        <v>698</v>
      </c>
      <c r="Z57">
        <v>666</v>
      </c>
      <c r="AA57">
        <v>649</v>
      </c>
      <c r="AB57">
        <v>633</v>
      </c>
      <c r="AC57">
        <v>616</v>
      </c>
      <c r="AD57">
        <v>600</v>
      </c>
      <c r="AE57">
        <v>586</v>
      </c>
      <c r="AF57">
        <v>573</v>
      </c>
      <c r="AG57">
        <v>560</v>
      </c>
      <c r="AH57">
        <v>546</v>
      </c>
      <c r="AI57">
        <v>533</v>
      </c>
      <c r="AJ57">
        <v>520</v>
      </c>
      <c r="AK57">
        <v>506</v>
      </c>
      <c r="AL57">
        <v>493</v>
      </c>
      <c r="AM57">
        <v>480</v>
      </c>
      <c r="AN57">
        <v>472</v>
      </c>
      <c r="AO57">
        <v>464</v>
      </c>
      <c r="AP57">
        <v>457</v>
      </c>
      <c r="AQ57">
        <v>450</v>
      </c>
      <c r="AR57">
        <v>443</v>
      </c>
      <c r="AS57">
        <v>436</v>
      </c>
      <c r="AT57">
        <v>429</v>
      </c>
      <c r="AU57">
        <v>421</v>
      </c>
      <c r="AV57">
        <v>414</v>
      </c>
      <c r="AW57">
        <v>407</v>
      </c>
      <c r="AX57">
        <v>400</v>
      </c>
      <c r="AY57">
        <v>393</v>
      </c>
      <c r="AZ57">
        <v>386</v>
      </c>
      <c r="BA57">
        <v>380</v>
      </c>
      <c r="BB57">
        <v>377</v>
      </c>
      <c r="BC57">
        <v>375</v>
      </c>
      <c r="BD57">
        <v>373</v>
      </c>
      <c r="BE57">
        <v>370</v>
      </c>
      <c r="BF57">
        <v>368</v>
      </c>
      <c r="BG57">
        <v>366</v>
      </c>
      <c r="BH57">
        <v>364</v>
      </c>
      <c r="BI57">
        <v>361</v>
      </c>
      <c r="BJ57">
        <v>359</v>
      </c>
      <c r="BK57">
        <v>357</v>
      </c>
      <c r="BL57">
        <v>355</v>
      </c>
      <c r="BM57">
        <v>352</v>
      </c>
      <c r="BN57">
        <v>350</v>
      </c>
      <c r="BO57">
        <v>348</v>
      </c>
      <c r="BP57">
        <v>345</v>
      </c>
      <c r="BQ57">
        <v>343</v>
      </c>
      <c r="BR57">
        <v>341</v>
      </c>
      <c r="BS57">
        <v>339</v>
      </c>
      <c r="BT57">
        <v>336</v>
      </c>
      <c r="BU57">
        <v>334</v>
      </c>
      <c r="BV57">
        <v>332</v>
      </c>
      <c r="BW57">
        <v>329</v>
      </c>
      <c r="BX57">
        <v>327</v>
      </c>
      <c r="BY57">
        <v>325</v>
      </c>
      <c r="BZ57">
        <v>323</v>
      </c>
      <c r="CA57">
        <v>320</v>
      </c>
      <c r="CB57">
        <v>318</v>
      </c>
      <c r="CC57">
        <v>316</v>
      </c>
      <c r="CD57">
        <v>313</v>
      </c>
      <c r="CE57">
        <v>311</v>
      </c>
      <c r="CF57">
        <v>309</v>
      </c>
      <c r="CG57">
        <v>307</v>
      </c>
      <c r="CH57">
        <v>304</v>
      </c>
      <c r="CI57">
        <v>-42</v>
      </c>
    </row>
    <row r="58" spans="1:87" x14ac:dyDescent="0.25">
      <c r="A58">
        <v>289</v>
      </c>
      <c r="B58">
        <v>558</v>
      </c>
      <c r="C58">
        <v>827</v>
      </c>
      <c r="D58">
        <v>1096</v>
      </c>
      <c r="E58">
        <v>1294</v>
      </c>
      <c r="F58">
        <v>1365</v>
      </c>
      <c r="G58">
        <v>1435</v>
      </c>
      <c r="H58">
        <v>1408</v>
      </c>
      <c r="I58">
        <v>1360</v>
      </c>
      <c r="J58">
        <v>1312</v>
      </c>
      <c r="K58">
        <v>1263</v>
      </c>
      <c r="L58">
        <v>1215</v>
      </c>
      <c r="M58">
        <v>1166</v>
      </c>
      <c r="N58">
        <v>1118</v>
      </c>
      <c r="O58">
        <v>1069</v>
      </c>
      <c r="P58">
        <v>1021</v>
      </c>
      <c r="Q58">
        <v>972</v>
      </c>
      <c r="R58">
        <v>925</v>
      </c>
      <c r="S58">
        <v>892</v>
      </c>
      <c r="T58">
        <v>859</v>
      </c>
      <c r="U58">
        <v>826</v>
      </c>
      <c r="V58">
        <v>793</v>
      </c>
      <c r="W58">
        <v>759</v>
      </c>
      <c r="X58">
        <v>726</v>
      </c>
      <c r="Y58">
        <v>693</v>
      </c>
      <c r="Z58">
        <v>660</v>
      </c>
      <c r="AA58">
        <v>641</v>
      </c>
      <c r="AB58">
        <v>624</v>
      </c>
      <c r="AC58">
        <v>606</v>
      </c>
      <c r="AD58">
        <v>589</v>
      </c>
      <c r="AE58">
        <v>574</v>
      </c>
      <c r="AF58">
        <v>560</v>
      </c>
      <c r="AG58">
        <v>546</v>
      </c>
      <c r="AH58">
        <v>531</v>
      </c>
      <c r="AI58">
        <v>517</v>
      </c>
      <c r="AJ58">
        <v>503</v>
      </c>
      <c r="AK58">
        <v>488</v>
      </c>
      <c r="AL58">
        <v>474</v>
      </c>
      <c r="AM58">
        <v>460</v>
      </c>
      <c r="AN58">
        <v>452</v>
      </c>
      <c r="AO58">
        <v>444</v>
      </c>
      <c r="AP58">
        <v>437</v>
      </c>
      <c r="AQ58">
        <v>429</v>
      </c>
      <c r="AR58">
        <v>422</v>
      </c>
      <c r="AS58">
        <v>415</v>
      </c>
      <c r="AT58">
        <v>407</v>
      </c>
      <c r="AU58">
        <v>400</v>
      </c>
      <c r="AV58">
        <v>393</v>
      </c>
      <c r="AW58">
        <v>385</v>
      </c>
      <c r="AX58">
        <v>378</v>
      </c>
      <c r="AY58">
        <v>371</v>
      </c>
      <c r="AZ58">
        <v>363</v>
      </c>
      <c r="BA58">
        <v>357</v>
      </c>
      <c r="BB58">
        <v>355</v>
      </c>
      <c r="BC58">
        <v>353</v>
      </c>
      <c r="BD58">
        <v>351</v>
      </c>
      <c r="BE58">
        <v>348</v>
      </c>
      <c r="BF58">
        <v>346</v>
      </c>
      <c r="BG58">
        <v>344</v>
      </c>
      <c r="BH58">
        <v>342</v>
      </c>
      <c r="BI58">
        <v>340</v>
      </c>
      <c r="BJ58">
        <v>337</v>
      </c>
      <c r="BK58">
        <v>335</v>
      </c>
      <c r="BL58">
        <v>333</v>
      </c>
      <c r="BM58">
        <v>331</v>
      </c>
      <c r="BN58">
        <v>329</v>
      </c>
      <c r="BO58">
        <v>326</v>
      </c>
      <c r="BP58">
        <v>324</v>
      </c>
      <c r="BQ58">
        <v>322</v>
      </c>
      <c r="BR58">
        <v>320</v>
      </c>
      <c r="BS58">
        <v>318</v>
      </c>
      <c r="BT58">
        <v>315</v>
      </c>
      <c r="BU58">
        <v>313</v>
      </c>
      <c r="BV58">
        <v>311</v>
      </c>
      <c r="BW58">
        <v>309</v>
      </c>
      <c r="BX58">
        <v>307</v>
      </c>
      <c r="BY58">
        <v>304</v>
      </c>
      <c r="BZ58">
        <v>302</v>
      </c>
      <c r="CA58">
        <v>300</v>
      </c>
      <c r="CB58">
        <v>298</v>
      </c>
      <c r="CC58">
        <v>296</v>
      </c>
      <c r="CD58">
        <v>293</v>
      </c>
      <c r="CE58">
        <v>291</v>
      </c>
      <c r="CF58">
        <v>289</v>
      </c>
      <c r="CG58">
        <v>287</v>
      </c>
      <c r="CH58">
        <v>285</v>
      </c>
      <c r="CI58">
        <v>-41</v>
      </c>
    </row>
    <row r="59" spans="1:87" x14ac:dyDescent="0.25">
      <c r="A59">
        <v>206</v>
      </c>
      <c r="B59">
        <v>486</v>
      </c>
      <c r="C59">
        <v>767</v>
      </c>
      <c r="D59">
        <v>1047</v>
      </c>
      <c r="E59">
        <v>1260</v>
      </c>
      <c r="F59">
        <v>1351</v>
      </c>
      <c r="G59">
        <v>1442</v>
      </c>
      <c r="H59">
        <v>1419</v>
      </c>
      <c r="I59">
        <v>1370</v>
      </c>
      <c r="J59">
        <v>1322</v>
      </c>
      <c r="K59">
        <v>1273</v>
      </c>
      <c r="L59">
        <v>1225</v>
      </c>
      <c r="M59">
        <v>1177</v>
      </c>
      <c r="N59">
        <v>1128</v>
      </c>
      <c r="O59">
        <v>1080</v>
      </c>
      <c r="P59">
        <v>1032</v>
      </c>
      <c r="Q59">
        <v>983</v>
      </c>
      <c r="R59">
        <v>936</v>
      </c>
      <c r="S59">
        <v>901</v>
      </c>
      <c r="T59">
        <v>867</v>
      </c>
      <c r="U59">
        <v>832</v>
      </c>
      <c r="V59">
        <v>797</v>
      </c>
      <c r="W59">
        <v>762</v>
      </c>
      <c r="X59">
        <v>727</v>
      </c>
      <c r="Y59">
        <v>692</v>
      </c>
      <c r="Z59">
        <v>657</v>
      </c>
      <c r="AA59">
        <v>638</v>
      </c>
      <c r="AB59">
        <v>620</v>
      </c>
      <c r="AC59">
        <v>603</v>
      </c>
      <c r="AD59">
        <v>585</v>
      </c>
      <c r="AE59">
        <v>570</v>
      </c>
      <c r="AF59">
        <v>555</v>
      </c>
      <c r="AG59">
        <v>540</v>
      </c>
      <c r="AH59">
        <v>526</v>
      </c>
      <c r="AI59">
        <v>511</v>
      </c>
      <c r="AJ59">
        <v>496</v>
      </c>
      <c r="AK59">
        <v>482</v>
      </c>
      <c r="AL59">
        <v>467</v>
      </c>
      <c r="AM59">
        <v>452</v>
      </c>
      <c r="AN59">
        <v>444</v>
      </c>
      <c r="AO59">
        <v>436</v>
      </c>
      <c r="AP59">
        <v>429</v>
      </c>
      <c r="AQ59">
        <v>421</v>
      </c>
      <c r="AR59">
        <v>414</v>
      </c>
      <c r="AS59">
        <v>407</v>
      </c>
      <c r="AT59">
        <v>399</v>
      </c>
      <c r="AU59">
        <v>392</v>
      </c>
      <c r="AV59">
        <v>384</v>
      </c>
      <c r="AW59">
        <v>377</v>
      </c>
      <c r="AX59">
        <v>369</v>
      </c>
      <c r="AY59">
        <v>362</v>
      </c>
      <c r="AZ59">
        <v>354</v>
      </c>
      <c r="BA59">
        <v>348</v>
      </c>
      <c r="BB59">
        <v>346</v>
      </c>
      <c r="BC59">
        <v>344</v>
      </c>
      <c r="BD59">
        <v>342</v>
      </c>
      <c r="BE59">
        <v>340</v>
      </c>
      <c r="BF59">
        <v>338</v>
      </c>
      <c r="BG59">
        <v>335</v>
      </c>
      <c r="BH59">
        <v>333</v>
      </c>
      <c r="BI59">
        <v>331</v>
      </c>
      <c r="BJ59">
        <v>329</v>
      </c>
      <c r="BK59">
        <v>327</v>
      </c>
      <c r="BL59">
        <v>325</v>
      </c>
      <c r="BM59">
        <v>322</v>
      </c>
      <c r="BN59">
        <v>320</v>
      </c>
      <c r="BO59">
        <v>318</v>
      </c>
      <c r="BP59">
        <v>316</v>
      </c>
      <c r="BQ59">
        <v>314</v>
      </c>
      <c r="BR59">
        <v>312</v>
      </c>
      <c r="BS59">
        <v>309</v>
      </c>
      <c r="BT59">
        <v>307</v>
      </c>
      <c r="BU59">
        <v>305</v>
      </c>
      <c r="BV59">
        <v>303</v>
      </c>
      <c r="BW59">
        <v>301</v>
      </c>
      <c r="BX59">
        <v>299</v>
      </c>
      <c r="BY59">
        <v>296</v>
      </c>
      <c r="BZ59">
        <v>294</v>
      </c>
      <c r="CA59">
        <v>292</v>
      </c>
      <c r="CB59">
        <v>290</v>
      </c>
      <c r="CC59">
        <v>288</v>
      </c>
      <c r="CD59">
        <v>286</v>
      </c>
      <c r="CE59">
        <v>283</v>
      </c>
      <c r="CF59">
        <v>281</v>
      </c>
      <c r="CG59">
        <v>279</v>
      </c>
      <c r="CH59">
        <v>277</v>
      </c>
      <c r="CI59">
        <v>-40</v>
      </c>
    </row>
    <row r="60" spans="1:87" x14ac:dyDescent="0.25">
      <c r="A60">
        <v>100</v>
      </c>
      <c r="B60">
        <v>278</v>
      </c>
      <c r="C60">
        <v>455</v>
      </c>
      <c r="D60">
        <v>633</v>
      </c>
      <c r="E60">
        <v>791</v>
      </c>
      <c r="F60">
        <v>913</v>
      </c>
      <c r="G60">
        <v>1035</v>
      </c>
      <c r="H60">
        <v>1060</v>
      </c>
      <c r="I60">
        <v>1064</v>
      </c>
      <c r="J60">
        <v>1068</v>
      </c>
      <c r="K60">
        <v>1072</v>
      </c>
      <c r="L60">
        <v>1077</v>
      </c>
      <c r="M60">
        <v>1081</v>
      </c>
      <c r="N60">
        <v>1085</v>
      </c>
      <c r="O60">
        <v>1089</v>
      </c>
      <c r="P60">
        <v>1093</v>
      </c>
      <c r="Q60">
        <v>1097</v>
      </c>
      <c r="R60">
        <v>1098</v>
      </c>
      <c r="S60">
        <v>1073</v>
      </c>
      <c r="T60">
        <v>1049</v>
      </c>
      <c r="U60">
        <v>1024</v>
      </c>
      <c r="V60">
        <v>999</v>
      </c>
      <c r="W60">
        <v>974</v>
      </c>
      <c r="X60">
        <v>949</v>
      </c>
      <c r="Y60">
        <v>925</v>
      </c>
      <c r="Z60">
        <v>900</v>
      </c>
      <c r="AA60">
        <v>882</v>
      </c>
      <c r="AB60">
        <v>866</v>
      </c>
      <c r="AC60">
        <v>849</v>
      </c>
      <c r="AD60">
        <v>832</v>
      </c>
      <c r="AE60">
        <v>817</v>
      </c>
      <c r="AF60">
        <v>802</v>
      </c>
      <c r="AG60">
        <v>787</v>
      </c>
      <c r="AH60">
        <v>772</v>
      </c>
      <c r="AI60">
        <v>757</v>
      </c>
      <c r="AJ60">
        <v>743</v>
      </c>
      <c r="AK60">
        <v>728</v>
      </c>
      <c r="AL60">
        <v>713</v>
      </c>
      <c r="AM60">
        <v>698</v>
      </c>
      <c r="AN60">
        <v>677</v>
      </c>
      <c r="AO60">
        <v>655</v>
      </c>
      <c r="AP60">
        <v>633</v>
      </c>
      <c r="AQ60">
        <v>610</v>
      </c>
      <c r="AR60">
        <v>588</v>
      </c>
      <c r="AS60">
        <v>566</v>
      </c>
      <c r="AT60">
        <v>544</v>
      </c>
      <c r="AU60">
        <v>522</v>
      </c>
      <c r="AV60">
        <v>500</v>
      </c>
      <c r="AW60">
        <v>478</v>
      </c>
      <c r="AX60">
        <v>456</v>
      </c>
      <c r="AY60">
        <v>433</v>
      </c>
      <c r="AZ60">
        <v>411</v>
      </c>
      <c r="BA60">
        <v>394</v>
      </c>
      <c r="BB60">
        <v>392</v>
      </c>
      <c r="BC60">
        <v>389</v>
      </c>
      <c r="BD60">
        <v>387</v>
      </c>
      <c r="BE60">
        <v>384</v>
      </c>
      <c r="BF60">
        <v>381</v>
      </c>
      <c r="BG60">
        <v>379</v>
      </c>
      <c r="BH60">
        <v>376</v>
      </c>
      <c r="BI60">
        <v>374</v>
      </c>
      <c r="BJ60">
        <v>371</v>
      </c>
      <c r="BK60">
        <v>369</v>
      </c>
      <c r="BL60">
        <v>366</v>
      </c>
      <c r="BM60">
        <v>363</v>
      </c>
      <c r="BN60">
        <v>361</v>
      </c>
      <c r="BO60">
        <v>358</v>
      </c>
      <c r="BP60">
        <v>356</v>
      </c>
      <c r="BQ60">
        <v>353</v>
      </c>
      <c r="BR60">
        <v>351</v>
      </c>
      <c r="BS60">
        <v>348</v>
      </c>
      <c r="BT60">
        <v>345</v>
      </c>
      <c r="BU60">
        <v>343</v>
      </c>
      <c r="BV60">
        <v>340</v>
      </c>
      <c r="BW60">
        <v>338</v>
      </c>
      <c r="BX60">
        <v>335</v>
      </c>
      <c r="BY60">
        <v>333</v>
      </c>
      <c r="BZ60">
        <v>330</v>
      </c>
      <c r="CA60">
        <v>327</v>
      </c>
      <c r="CB60">
        <v>325</v>
      </c>
      <c r="CC60">
        <v>322</v>
      </c>
      <c r="CD60">
        <v>320</v>
      </c>
      <c r="CE60">
        <v>317</v>
      </c>
      <c r="CF60">
        <v>315</v>
      </c>
      <c r="CG60">
        <v>312</v>
      </c>
      <c r="CH60">
        <v>309</v>
      </c>
      <c r="CI60">
        <v>-39</v>
      </c>
    </row>
    <row r="61" spans="1:87" x14ac:dyDescent="0.25">
      <c r="A61">
        <v>23</v>
      </c>
      <c r="B61">
        <v>82</v>
      </c>
      <c r="C61">
        <v>141</v>
      </c>
      <c r="D61">
        <v>200</v>
      </c>
      <c r="E61">
        <v>286</v>
      </c>
      <c r="F61">
        <v>422</v>
      </c>
      <c r="G61">
        <v>557</v>
      </c>
      <c r="H61">
        <v>633</v>
      </c>
      <c r="I61">
        <v>696</v>
      </c>
      <c r="J61">
        <v>759</v>
      </c>
      <c r="K61">
        <v>821</v>
      </c>
      <c r="L61">
        <v>884</v>
      </c>
      <c r="M61">
        <v>947</v>
      </c>
      <c r="N61">
        <v>1010</v>
      </c>
      <c r="O61">
        <v>1072</v>
      </c>
      <c r="P61">
        <v>1135</v>
      </c>
      <c r="Q61">
        <v>1198</v>
      </c>
      <c r="R61">
        <v>1253</v>
      </c>
      <c r="S61">
        <v>1239</v>
      </c>
      <c r="T61">
        <v>1225</v>
      </c>
      <c r="U61">
        <v>1211</v>
      </c>
      <c r="V61">
        <v>1197</v>
      </c>
      <c r="W61">
        <v>1184</v>
      </c>
      <c r="X61">
        <v>1170</v>
      </c>
      <c r="Y61">
        <v>1156</v>
      </c>
      <c r="Z61">
        <v>1142</v>
      </c>
      <c r="AA61">
        <v>1128</v>
      </c>
      <c r="AB61">
        <v>1113</v>
      </c>
      <c r="AC61">
        <v>1099</v>
      </c>
      <c r="AD61">
        <v>1085</v>
      </c>
      <c r="AE61">
        <v>1071</v>
      </c>
      <c r="AF61">
        <v>1058</v>
      </c>
      <c r="AG61">
        <v>1045</v>
      </c>
      <c r="AH61">
        <v>1032</v>
      </c>
      <c r="AI61">
        <v>1019</v>
      </c>
      <c r="AJ61">
        <v>1006</v>
      </c>
      <c r="AK61">
        <v>992</v>
      </c>
      <c r="AL61">
        <v>979</v>
      </c>
      <c r="AM61">
        <v>966</v>
      </c>
      <c r="AN61">
        <v>934</v>
      </c>
      <c r="AO61">
        <v>899</v>
      </c>
      <c r="AP61">
        <v>864</v>
      </c>
      <c r="AQ61">
        <v>829</v>
      </c>
      <c r="AR61">
        <v>794</v>
      </c>
      <c r="AS61">
        <v>759</v>
      </c>
      <c r="AT61">
        <v>724</v>
      </c>
      <c r="AU61">
        <v>689</v>
      </c>
      <c r="AV61">
        <v>654</v>
      </c>
      <c r="AW61">
        <v>619</v>
      </c>
      <c r="AX61">
        <v>584</v>
      </c>
      <c r="AY61">
        <v>549</v>
      </c>
      <c r="AZ61">
        <v>515</v>
      </c>
      <c r="BA61">
        <v>488</v>
      </c>
      <c r="BB61">
        <v>485</v>
      </c>
      <c r="BC61">
        <v>481</v>
      </c>
      <c r="BD61">
        <v>478</v>
      </c>
      <c r="BE61">
        <v>475</v>
      </c>
      <c r="BF61">
        <v>471</v>
      </c>
      <c r="BG61">
        <v>468</v>
      </c>
      <c r="BH61">
        <v>465</v>
      </c>
      <c r="BI61">
        <v>462</v>
      </c>
      <c r="BJ61">
        <v>458</v>
      </c>
      <c r="BK61">
        <v>455</v>
      </c>
      <c r="BL61">
        <v>452</v>
      </c>
      <c r="BM61">
        <v>448</v>
      </c>
      <c r="BN61">
        <v>445</v>
      </c>
      <c r="BO61">
        <v>442</v>
      </c>
      <c r="BP61">
        <v>439</v>
      </c>
      <c r="BQ61">
        <v>435</v>
      </c>
      <c r="BR61">
        <v>432</v>
      </c>
      <c r="BS61">
        <v>429</v>
      </c>
      <c r="BT61">
        <v>426</v>
      </c>
      <c r="BU61">
        <v>422</v>
      </c>
      <c r="BV61">
        <v>419</v>
      </c>
      <c r="BW61">
        <v>416</v>
      </c>
      <c r="BX61">
        <v>412</v>
      </c>
      <c r="BY61">
        <v>409</v>
      </c>
      <c r="BZ61">
        <v>406</v>
      </c>
      <c r="CA61">
        <v>403</v>
      </c>
      <c r="CB61">
        <v>399</v>
      </c>
      <c r="CC61">
        <v>396</v>
      </c>
      <c r="CD61">
        <v>393</v>
      </c>
      <c r="CE61">
        <v>389</v>
      </c>
      <c r="CF61">
        <v>386</v>
      </c>
      <c r="CG61">
        <v>383</v>
      </c>
      <c r="CH61">
        <v>380</v>
      </c>
      <c r="CI61">
        <v>-38</v>
      </c>
    </row>
    <row r="62" spans="1:87" x14ac:dyDescent="0.25">
      <c r="A62">
        <v>13</v>
      </c>
      <c r="B62">
        <v>46</v>
      </c>
      <c r="C62">
        <v>80</v>
      </c>
      <c r="D62">
        <v>114</v>
      </c>
      <c r="E62">
        <v>181</v>
      </c>
      <c r="F62">
        <v>308</v>
      </c>
      <c r="G62">
        <v>436</v>
      </c>
      <c r="H62">
        <v>517</v>
      </c>
      <c r="I62">
        <v>588</v>
      </c>
      <c r="J62">
        <v>660</v>
      </c>
      <c r="K62">
        <v>731</v>
      </c>
      <c r="L62">
        <v>802</v>
      </c>
      <c r="M62">
        <v>873</v>
      </c>
      <c r="N62">
        <v>944</v>
      </c>
      <c r="O62">
        <v>1015</v>
      </c>
      <c r="P62">
        <v>1087</v>
      </c>
      <c r="Q62">
        <v>1158</v>
      </c>
      <c r="R62">
        <v>1220</v>
      </c>
      <c r="S62">
        <v>1210</v>
      </c>
      <c r="T62">
        <v>1200</v>
      </c>
      <c r="U62">
        <v>1190</v>
      </c>
      <c r="V62">
        <v>1180</v>
      </c>
      <c r="W62">
        <v>1170</v>
      </c>
      <c r="X62">
        <v>1160</v>
      </c>
      <c r="Y62">
        <v>1149</v>
      </c>
      <c r="Z62">
        <v>1139</v>
      </c>
      <c r="AA62">
        <v>1127</v>
      </c>
      <c r="AB62">
        <v>1116</v>
      </c>
      <c r="AC62">
        <v>1104</v>
      </c>
      <c r="AD62">
        <v>1092</v>
      </c>
      <c r="AE62">
        <v>1081</v>
      </c>
      <c r="AF62">
        <v>1071</v>
      </c>
      <c r="AG62">
        <v>1060</v>
      </c>
      <c r="AH62">
        <v>1050</v>
      </c>
      <c r="AI62">
        <v>1039</v>
      </c>
      <c r="AJ62">
        <v>1029</v>
      </c>
      <c r="AK62">
        <v>1018</v>
      </c>
      <c r="AL62">
        <v>1008</v>
      </c>
      <c r="AM62">
        <v>997</v>
      </c>
      <c r="AN62">
        <v>972</v>
      </c>
      <c r="AO62">
        <v>944</v>
      </c>
      <c r="AP62">
        <v>916</v>
      </c>
      <c r="AQ62">
        <v>889</v>
      </c>
      <c r="AR62">
        <v>861</v>
      </c>
      <c r="AS62">
        <v>833</v>
      </c>
      <c r="AT62">
        <v>805</v>
      </c>
      <c r="AU62">
        <v>777</v>
      </c>
      <c r="AV62">
        <v>750</v>
      </c>
      <c r="AW62">
        <v>722</v>
      </c>
      <c r="AX62">
        <v>694</v>
      </c>
      <c r="AY62">
        <v>666</v>
      </c>
      <c r="AZ62">
        <v>638</v>
      </c>
      <c r="BA62">
        <v>617</v>
      </c>
      <c r="BB62">
        <v>613</v>
      </c>
      <c r="BC62">
        <v>610</v>
      </c>
      <c r="BD62">
        <v>606</v>
      </c>
      <c r="BE62">
        <v>603</v>
      </c>
      <c r="BF62">
        <v>599</v>
      </c>
      <c r="BG62">
        <v>596</v>
      </c>
      <c r="BH62">
        <v>593</v>
      </c>
      <c r="BI62">
        <v>589</v>
      </c>
      <c r="BJ62">
        <v>586</v>
      </c>
      <c r="BK62">
        <v>582</v>
      </c>
      <c r="BL62">
        <v>579</v>
      </c>
      <c r="BM62">
        <v>575</v>
      </c>
      <c r="BN62">
        <v>572</v>
      </c>
      <c r="BO62">
        <v>568</v>
      </c>
      <c r="BP62">
        <v>565</v>
      </c>
      <c r="BQ62">
        <v>561</v>
      </c>
      <c r="BR62">
        <v>558</v>
      </c>
      <c r="BS62">
        <v>554</v>
      </c>
      <c r="BT62">
        <v>551</v>
      </c>
      <c r="BU62">
        <v>547</v>
      </c>
      <c r="BV62">
        <v>544</v>
      </c>
      <c r="BW62">
        <v>540</v>
      </c>
      <c r="BX62">
        <v>537</v>
      </c>
      <c r="BY62">
        <v>533</v>
      </c>
      <c r="BZ62">
        <v>530</v>
      </c>
      <c r="CA62">
        <v>527</v>
      </c>
      <c r="CB62">
        <v>523</v>
      </c>
      <c r="CC62">
        <v>520</v>
      </c>
      <c r="CD62">
        <v>516</v>
      </c>
      <c r="CE62">
        <v>513</v>
      </c>
      <c r="CF62">
        <v>509</v>
      </c>
      <c r="CG62">
        <v>506</v>
      </c>
      <c r="CH62">
        <v>502</v>
      </c>
      <c r="CI62">
        <v>-37</v>
      </c>
    </row>
    <row r="63" spans="1:87" x14ac:dyDescent="0.25">
      <c r="A63">
        <v>6</v>
      </c>
      <c r="B63">
        <v>21</v>
      </c>
      <c r="C63">
        <v>36</v>
      </c>
      <c r="D63">
        <v>51</v>
      </c>
      <c r="E63">
        <v>105</v>
      </c>
      <c r="F63">
        <v>229</v>
      </c>
      <c r="G63">
        <v>353</v>
      </c>
      <c r="H63">
        <v>434</v>
      </c>
      <c r="I63">
        <v>507</v>
      </c>
      <c r="J63">
        <v>579</v>
      </c>
      <c r="K63">
        <v>651</v>
      </c>
      <c r="L63">
        <v>724</v>
      </c>
      <c r="M63">
        <v>796</v>
      </c>
      <c r="N63">
        <v>868</v>
      </c>
      <c r="O63">
        <v>940</v>
      </c>
      <c r="P63">
        <v>1013</v>
      </c>
      <c r="Q63">
        <v>1085</v>
      </c>
      <c r="R63">
        <v>1150</v>
      </c>
      <c r="S63">
        <v>1147</v>
      </c>
      <c r="T63">
        <v>1145</v>
      </c>
      <c r="U63">
        <v>1143</v>
      </c>
      <c r="V63">
        <v>1141</v>
      </c>
      <c r="W63">
        <v>1139</v>
      </c>
      <c r="X63">
        <v>1137</v>
      </c>
      <c r="Y63">
        <v>1135</v>
      </c>
      <c r="Z63">
        <v>1133</v>
      </c>
      <c r="AA63">
        <v>1124</v>
      </c>
      <c r="AB63">
        <v>1114</v>
      </c>
      <c r="AC63">
        <v>1104</v>
      </c>
      <c r="AD63">
        <v>1094</v>
      </c>
      <c r="AE63">
        <v>1085</v>
      </c>
      <c r="AF63">
        <v>1076</v>
      </c>
      <c r="AG63">
        <v>1067</v>
      </c>
      <c r="AH63">
        <v>1058</v>
      </c>
      <c r="AI63">
        <v>1049</v>
      </c>
      <c r="AJ63">
        <v>1040</v>
      </c>
      <c r="AK63">
        <v>1030</v>
      </c>
      <c r="AL63">
        <v>1021</v>
      </c>
      <c r="AM63">
        <v>1012</v>
      </c>
      <c r="AN63">
        <v>997</v>
      </c>
      <c r="AO63">
        <v>982</v>
      </c>
      <c r="AP63">
        <v>966</v>
      </c>
      <c r="AQ63">
        <v>950</v>
      </c>
      <c r="AR63">
        <v>934</v>
      </c>
      <c r="AS63">
        <v>919</v>
      </c>
      <c r="AT63">
        <v>903</v>
      </c>
      <c r="AU63">
        <v>887</v>
      </c>
      <c r="AV63">
        <v>871</v>
      </c>
      <c r="AW63">
        <v>855</v>
      </c>
      <c r="AX63">
        <v>840</v>
      </c>
      <c r="AY63">
        <v>824</v>
      </c>
      <c r="AZ63">
        <v>808</v>
      </c>
      <c r="BA63">
        <v>796</v>
      </c>
      <c r="BB63">
        <v>793</v>
      </c>
      <c r="BC63">
        <v>789</v>
      </c>
      <c r="BD63">
        <v>786</v>
      </c>
      <c r="BE63">
        <v>783</v>
      </c>
      <c r="BF63">
        <v>780</v>
      </c>
      <c r="BG63">
        <v>777</v>
      </c>
      <c r="BH63">
        <v>774</v>
      </c>
      <c r="BI63">
        <v>771</v>
      </c>
      <c r="BJ63">
        <v>768</v>
      </c>
      <c r="BK63">
        <v>765</v>
      </c>
      <c r="BL63">
        <v>761</v>
      </c>
      <c r="BM63">
        <v>758</v>
      </c>
      <c r="BN63">
        <v>755</v>
      </c>
      <c r="BO63">
        <v>752</v>
      </c>
      <c r="BP63">
        <v>749</v>
      </c>
      <c r="BQ63">
        <v>746</v>
      </c>
      <c r="BR63">
        <v>743</v>
      </c>
      <c r="BS63">
        <v>740</v>
      </c>
      <c r="BT63">
        <v>736</v>
      </c>
      <c r="BU63">
        <v>733</v>
      </c>
      <c r="BV63">
        <v>730</v>
      </c>
      <c r="BW63">
        <v>727</v>
      </c>
      <c r="BX63">
        <v>724</v>
      </c>
      <c r="BY63">
        <v>721</v>
      </c>
      <c r="BZ63">
        <v>718</v>
      </c>
      <c r="CA63">
        <v>715</v>
      </c>
      <c r="CB63">
        <v>712</v>
      </c>
      <c r="CC63">
        <v>708</v>
      </c>
      <c r="CD63">
        <v>705</v>
      </c>
      <c r="CE63">
        <v>702</v>
      </c>
      <c r="CF63">
        <v>699</v>
      </c>
      <c r="CG63">
        <v>696</v>
      </c>
      <c r="CH63">
        <v>693</v>
      </c>
      <c r="CI63">
        <v>-36</v>
      </c>
    </row>
    <row r="64" spans="1:87" x14ac:dyDescent="0.25">
      <c r="A64">
        <v>1</v>
      </c>
      <c r="B64">
        <v>5</v>
      </c>
      <c r="C64">
        <v>9</v>
      </c>
      <c r="D64">
        <v>13</v>
      </c>
      <c r="E64">
        <v>58</v>
      </c>
      <c r="F64">
        <v>175</v>
      </c>
      <c r="G64">
        <v>293</v>
      </c>
      <c r="H64">
        <v>372</v>
      </c>
      <c r="I64">
        <v>444</v>
      </c>
      <c r="J64">
        <v>515</v>
      </c>
      <c r="K64">
        <v>586</v>
      </c>
      <c r="L64">
        <v>658</v>
      </c>
      <c r="M64">
        <v>729</v>
      </c>
      <c r="N64">
        <v>800</v>
      </c>
      <c r="O64">
        <v>872</v>
      </c>
      <c r="P64">
        <v>943</v>
      </c>
      <c r="Q64">
        <v>1014</v>
      </c>
      <c r="R64">
        <v>1079</v>
      </c>
      <c r="S64">
        <v>1085</v>
      </c>
      <c r="T64">
        <v>1091</v>
      </c>
      <c r="U64">
        <v>1096</v>
      </c>
      <c r="V64">
        <v>1102</v>
      </c>
      <c r="W64">
        <v>1108</v>
      </c>
      <c r="X64">
        <v>1114</v>
      </c>
      <c r="Y64">
        <v>1120</v>
      </c>
      <c r="Z64">
        <v>1126</v>
      </c>
      <c r="AA64">
        <v>1119</v>
      </c>
      <c r="AB64">
        <v>1112</v>
      </c>
      <c r="AC64">
        <v>1104</v>
      </c>
      <c r="AD64">
        <v>1097</v>
      </c>
      <c r="AE64">
        <v>1089</v>
      </c>
      <c r="AF64">
        <v>1081</v>
      </c>
      <c r="AG64">
        <v>1073</v>
      </c>
      <c r="AH64">
        <v>1065</v>
      </c>
      <c r="AI64">
        <v>1057</v>
      </c>
      <c r="AJ64">
        <v>1050</v>
      </c>
      <c r="AK64">
        <v>1042</v>
      </c>
      <c r="AL64">
        <v>1034</v>
      </c>
      <c r="AM64">
        <v>1026</v>
      </c>
      <c r="AN64">
        <v>1023</v>
      </c>
      <c r="AO64">
        <v>1021</v>
      </c>
      <c r="AP64">
        <v>1020</v>
      </c>
      <c r="AQ64">
        <v>1018</v>
      </c>
      <c r="AR64">
        <v>1016</v>
      </c>
      <c r="AS64">
        <v>1014</v>
      </c>
      <c r="AT64">
        <v>1012</v>
      </c>
      <c r="AU64">
        <v>1010</v>
      </c>
      <c r="AV64">
        <v>1008</v>
      </c>
      <c r="AW64">
        <v>1006</v>
      </c>
      <c r="AX64">
        <v>1005</v>
      </c>
      <c r="AY64">
        <v>1003</v>
      </c>
      <c r="AZ64">
        <v>1001</v>
      </c>
      <c r="BA64">
        <v>999</v>
      </c>
      <c r="BB64">
        <v>996</v>
      </c>
      <c r="BC64">
        <v>994</v>
      </c>
      <c r="BD64">
        <v>991</v>
      </c>
      <c r="BE64">
        <v>988</v>
      </c>
      <c r="BF64">
        <v>986</v>
      </c>
      <c r="BG64">
        <v>983</v>
      </c>
      <c r="BH64">
        <v>980</v>
      </c>
      <c r="BI64">
        <v>978</v>
      </c>
      <c r="BJ64">
        <v>975</v>
      </c>
      <c r="BK64">
        <v>973</v>
      </c>
      <c r="BL64">
        <v>970</v>
      </c>
      <c r="BM64">
        <v>967</v>
      </c>
      <c r="BN64">
        <v>965</v>
      </c>
      <c r="BO64">
        <v>962</v>
      </c>
      <c r="BP64">
        <v>960</v>
      </c>
      <c r="BQ64">
        <v>957</v>
      </c>
      <c r="BR64">
        <v>954</v>
      </c>
      <c r="BS64">
        <v>952</v>
      </c>
      <c r="BT64">
        <v>949</v>
      </c>
      <c r="BU64">
        <v>946</v>
      </c>
      <c r="BV64">
        <v>944</v>
      </c>
      <c r="BW64">
        <v>941</v>
      </c>
      <c r="BX64">
        <v>939</v>
      </c>
      <c r="BY64">
        <v>936</v>
      </c>
      <c r="BZ64">
        <v>933</v>
      </c>
      <c r="CA64">
        <v>931</v>
      </c>
      <c r="CB64">
        <v>928</v>
      </c>
      <c r="CC64">
        <v>925</v>
      </c>
      <c r="CD64">
        <v>923</v>
      </c>
      <c r="CE64">
        <v>920</v>
      </c>
      <c r="CF64">
        <v>918</v>
      </c>
      <c r="CG64">
        <v>915</v>
      </c>
      <c r="CH64">
        <v>912</v>
      </c>
      <c r="CI64">
        <v>-35</v>
      </c>
    </row>
    <row r="65" spans="1:87" x14ac:dyDescent="0.25">
      <c r="A65">
        <v>0</v>
      </c>
      <c r="B65">
        <v>0</v>
      </c>
      <c r="C65">
        <v>0</v>
      </c>
      <c r="D65">
        <v>0</v>
      </c>
      <c r="E65">
        <v>37</v>
      </c>
      <c r="F65">
        <v>139</v>
      </c>
      <c r="G65">
        <v>241</v>
      </c>
      <c r="H65">
        <v>319</v>
      </c>
      <c r="I65">
        <v>393</v>
      </c>
      <c r="J65">
        <v>466</v>
      </c>
      <c r="K65">
        <v>539</v>
      </c>
      <c r="L65">
        <v>613</v>
      </c>
      <c r="M65">
        <v>686</v>
      </c>
      <c r="N65">
        <v>760</v>
      </c>
      <c r="O65">
        <v>833</v>
      </c>
      <c r="P65">
        <v>906</v>
      </c>
      <c r="Q65">
        <v>980</v>
      </c>
      <c r="R65">
        <v>1046</v>
      </c>
      <c r="S65">
        <v>1056</v>
      </c>
      <c r="T65">
        <v>1066</v>
      </c>
      <c r="U65">
        <v>1075</v>
      </c>
      <c r="V65">
        <v>1085</v>
      </c>
      <c r="W65">
        <v>1094</v>
      </c>
      <c r="X65">
        <v>1104</v>
      </c>
      <c r="Y65">
        <v>1113</v>
      </c>
      <c r="Z65">
        <v>1123</v>
      </c>
      <c r="AA65">
        <v>1119</v>
      </c>
      <c r="AB65">
        <v>1114</v>
      </c>
      <c r="AC65">
        <v>1108</v>
      </c>
      <c r="AD65">
        <v>1103</v>
      </c>
      <c r="AE65">
        <v>1098</v>
      </c>
      <c r="AF65">
        <v>1092</v>
      </c>
      <c r="AG65">
        <v>1087</v>
      </c>
      <c r="AH65">
        <v>1081</v>
      </c>
      <c r="AI65">
        <v>1076</v>
      </c>
      <c r="AJ65">
        <v>1071</v>
      </c>
      <c r="AK65">
        <v>1065</v>
      </c>
      <c r="AL65">
        <v>1060</v>
      </c>
      <c r="AM65">
        <v>1054</v>
      </c>
      <c r="AN65">
        <v>1063</v>
      </c>
      <c r="AO65">
        <v>1074</v>
      </c>
      <c r="AP65">
        <v>1084</v>
      </c>
      <c r="AQ65">
        <v>1095</v>
      </c>
      <c r="AR65">
        <v>1106</v>
      </c>
      <c r="AS65">
        <v>1117</v>
      </c>
      <c r="AT65">
        <v>1128</v>
      </c>
      <c r="AU65">
        <v>1139</v>
      </c>
      <c r="AV65">
        <v>1149</v>
      </c>
      <c r="AW65">
        <v>1160</v>
      </c>
      <c r="AX65">
        <v>1171</v>
      </c>
      <c r="AY65">
        <v>1182</v>
      </c>
      <c r="AZ65">
        <v>1193</v>
      </c>
      <c r="BA65">
        <v>1200</v>
      </c>
      <c r="BB65">
        <v>1198</v>
      </c>
      <c r="BC65">
        <v>1195</v>
      </c>
      <c r="BD65">
        <v>1193</v>
      </c>
      <c r="BE65">
        <v>1191</v>
      </c>
      <c r="BF65">
        <v>1188</v>
      </c>
      <c r="BG65">
        <v>1186</v>
      </c>
      <c r="BH65">
        <v>1184</v>
      </c>
      <c r="BI65">
        <v>1181</v>
      </c>
      <c r="BJ65">
        <v>1179</v>
      </c>
      <c r="BK65">
        <v>1176</v>
      </c>
      <c r="BL65">
        <v>1174</v>
      </c>
      <c r="BM65">
        <v>1172</v>
      </c>
      <c r="BN65">
        <v>1169</v>
      </c>
      <c r="BO65">
        <v>1167</v>
      </c>
      <c r="BP65">
        <v>1165</v>
      </c>
      <c r="BQ65">
        <v>1162</v>
      </c>
      <c r="BR65">
        <v>1160</v>
      </c>
      <c r="BS65">
        <v>1158</v>
      </c>
      <c r="BT65">
        <v>1155</v>
      </c>
      <c r="BU65">
        <v>1153</v>
      </c>
      <c r="BV65">
        <v>1150</v>
      </c>
      <c r="BW65">
        <v>1148</v>
      </c>
      <c r="BX65">
        <v>1146</v>
      </c>
      <c r="BY65">
        <v>1143</v>
      </c>
      <c r="BZ65">
        <v>1141</v>
      </c>
      <c r="CA65">
        <v>1139</v>
      </c>
      <c r="CB65">
        <v>1136</v>
      </c>
      <c r="CC65">
        <v>1134</v>
      </c>
      <c r="CD65">
        <v>1131</v>
      </c>
      <c r="CE65">
        <v>1129</v>
      </c>
      <c r="CF65">
        <v>1127</v>
      </c>
      <c r="CG65">
        <v>1124</v>
      </c>
      <c r="CH65">
        <v>1122</v>
      </c>
      <c r="CI65">
        <v>-34</v>
      </c>
    </row>
    <row r="66" spans="1:87" x14ac:dyDescent="0.25">
      <c r="A66">
        <v>0</v>
      </c>
      <c r="B66">
        <v>0</v>
      </c>
      <c r="C66">
        <v>0</v>
      </c>
      <c r="D66">
        <v>0</v>
      </c>
      <c r="E66">
        <v>29</v>
      </c>
      <c r="F66">
        <v>109</v>
      </c>
      <c r="G66">
        <v>190</v>
      </c>
      <c r="H66">
        <v>278</v>
      </c>
      <c r="I66">
        <v>368</v>
      </c>
      <c r="J66">
        <v>457</v>
      </c>
      <c r="K66">
        <v>547</v>
      </c>
      <c r="L66">
        <v>637</v>
      </c>
      <c r="M66">
        <v>727</v>
      </c>
      <c r="N66">
        <v>816</v>
      </c>
      <c r="O66">
        <v>906</v>
      </c>
      <c r="P66">
        <v>996</v>
      </c>
      <c r="Q66">
        <v>1086</v>
      </c>
      <c r="R66">
        <v>1168</v>
      </c>
      <c r="S66">
        <v>1183</v>
      </c>
      <c r="T66">
        <v>1198</v>
      </c>
      <c r="U66">
        <v>1213</v>
      </c>
      <c r="V66">
        <v>1228</v>
      </c>
      <c r="W66">
        <v>1243</v>
      </c>
      <c r="X66">
        <v>1258</v>
      </c>
      <c r="Y66">
        <v>1273</v>
      </c>
      <c r="Z66">
        <v>1288</v>
      </c>
      <c r="AA66">
        <v>1281</v>
      </c>
      <c r="AB66">
        <v>1273</v>
      </c>
      <c r="AC66">
        <v>1264</v>
      </c>
      <c r="AD66">
        <v>1255</v>
      </c>
      <c r="AE66">
        <v>1249</v>
      </c>
      <c r="AF66">
        <v>1243</v>
      </c>
      <c r="AG66">
        <v>1238</v>
      </c>
      <c r="AH66">
        <v>1232</v>
      </c>
      <c r="AI66">
        <v>1226</v>
      </c>
      <c r="AJ66">
        <v>1220</v>
      </c>
      <c r="AK66">
        <v>1215</v>
      </c>
      <c r="AL66">
        <v>1209</v>
      </c>
      <c r="AM66">
        <v>1203</v>
      </c>
      <c r="AN66">
        <v>1215</v>
      </c>
      <c r="AO66">
        <v>1229</v>
      </c>
      <c r="AP66">
        <v>1243</v>
      </c>
      <c r="AQ66">
        <v>1257</v>
      </c>
      <c r="AR66">
        <v>1272</v>
      </c>
      <c r="AS66">
        <v>1286</v>
      </c>
      <c r="AT66">
        <v>1300</v>
      </c>
      <c r="AU66">
        <v>1314</v>
      </c>
      <c r="AV66">
        <v>1328</v>
      </c>
      <c r="AW66">
        <v>1343</v>
      </c>
      <c r="AX66">
        <v>1357</v>
      </c>
      <c r="AY66">
        <v>1371</v>
      </c>
      <c r="AZ66">
        <v>1385</v>
      </c>
      <c r="BA66">
        <v>1395</v>
      </c>
      <c r="BB66">
        <v>1392</v>
      </c>
      <c r="BC66">
        <v>1390</v>
      </c>
      <c r="BD66">
        <v>1387</v>
      </c>
      <c r="BE66">
        <v>1384</v>
      </c>
      <c r="BF66">
        <v>1381</v>
      </c>
      <c r="BG66">
        <v>1379</v>
      </c>
      <c r="BH66">
        <v>1376</v>
      </c>
      <c r="BI66">
        <v>1373</v>
      </c>
      <c r="BJ66">
        <v>1370</v>
      </c>
      <c r="BK66">
        <v>1367</v>
      </c>
      <c r="BL66">
        <v>1365</v>
      </c>
      <c r="BM66">
        <v>1362</v>
      </c>
      <c r="BN66">
        <v>1359</v>
      </c>
      <c r="BO66">
        <v>1356</v>
      </c>
      <c r="BP66">
        <v>1354</v>
      </c>
      <c r="BQ66">
        <v>1351</v>
      </c>
      <c r="BR66">
        <v>1348</v>
      </c>
      <c r="BS66">
        <v>1345</v>
      </c>
      <c r="BT66">
        <v>1343</v>
      </c>
      <c r="BU66">
        <v>1340</v>
      </c>
      <c r="BV66">
        <v>1337</v>
      </c>
      <c r="BW66">
        <v>1334</v>
      </c>
      <c r="BX66">
        <v>1332</v>
      </c>
      <c r="BY66">
        <v>1329</v>
      </c>
      <c r="BZ66">
        <v>1326</v>
      </c>
      <c r="CA66">
        <v>1323</v>
      </c>
      <c r="CB66">
        <v>1321</v>
      </c>
      <c r="CC66">
        <v>1318</v>
      </c>
      <c r="CD66">
        <v>1315</v>
      </c>
      <c r="CE66">
        <v>1312</v>
      </c>
      <c r="CF66">
        <v>1309</v>
      </c>
      <c r="CG66">
        <v>1307</v>
      </c>
      <c r="CH66">
        <v>1304</v>
      </c>
      <c r="CI66">
        <v>-33</v>
      </c>
    </row>
    <row r="67" spans="1:87" x14ac:dyDescent="0.25">
      <c r="A67">
        <v>0</v>
      </c>
      <c r="B67">
        <v>0</v>
      </c>
      <c r="C67">
        <v>0</v>
      </c>
      <c r="D67">
        <v>0</v>
      </c>
      <c r="E67">
        <v>22</v>
      </c>
      <c r="F67">
        <v>84</v>
      </c>
      <c r="G67">
        <v>145</v>
      </c>
      <c r="H67">
        <v>253</v>
      </c>
      <c r="I67">
        <v>372</v>
      </c>
      <c r="J67">
        <v>491</v>
      </c>
      <c r="K67">
        <v>610</v>
      </c>
      <c r="L67">
        <v>729</v>
      </c>
      <c r="M67">
        <v>848</v>
      </c>
      <c r="N67">
        <v>967</v>
      </c>
      <c r="O67">
        <v>1086</v>
      </c>
      <c r="P67">
        <v>1205</v>
      </c>
      <c r="Q67">
        <v>1324</v>
      </c>
      <c r="R67">
        <v>1434</v>
      </c>
      <c r="S67">
        <v>1461</v>
      </c>
      <c r="T67">
        <v>1488</v>
      </c>
      <c r="U67">
        <v>1516</v>
      </c>
      <c r="V67">
        <v>1543</v>
      </c>
      <c r="W67">
        <v>1570</v>
      </c>
      <c r="X67">
        <v>1597</v>
      </c>
      <c r="Y67">
        <v>1625</v>
      </c>
      <c r="Z67">
        <v>1652</v>
      </c>
      <c r="AA67">
        <v>1639</v>
      </c>
      <c r="AB67">
        <v>1623</v>
      </c>
      <c r="AC67">
        <v>1607</v>
      </c>
      <c r="AD67">
        <v>1591</v>
      </c>
      <c r="AE67">
        <v>1580</v>
      </c>
      <c r="AF67">
        <v>1570</v>
      </c>
      <c r="AG67">
        <v>1560</v>
      </c>
      <c r="AH67">
        <v>1551</v>
      </c>
      <c r="AI67">
        <v>1541</v>
      </c>
      <c r="AJ67">
        <v>1531</v>
      </c>
      <c r="AK67">
        <v>1521</v>
      </c>
      <c r="AL67">
        <v>1511</v>
      </c>
      <c r="AM67">
        <v>1501</v>
      </c>
      <c r="AN67">
        <v>1506</v>
      </c>
      <c r="AO67">
        <v>1513</v>
      </c>
      <c r="AP67">
        <v>1520</v>
      </c>
      <c r="AQ67">
        <v>1528</v>
      </c>
      <c r="AR67">
        <v>1535</v>
      </c>
      <c r="AS67">
        <v>1542</v>
      </c>
      <c r="AT67">
        <v>1549</v>
      </c>
      <c r="AU67">
        <v>1557</v>
      </c>
      <c r="AV67">
        <v>1564</v>
      </c>
      <c r="AW67">
        <v>1571</v>
      </c>
      <c r="AX67">
        <v>1578</v>
      </c>
      <c r="AY67">
        <v>1586</v>
      </c>
      <c r="AZ67">
        <v>1593</v>
      </c>
      <c r="BA67">
        <v>1597</v>
      </c>
      <c r="BB67">
        <v>1594</v>
      </c>
      <c r="BC67">
        <v>1590</v>
      </c>
      <c r="BD67">
        <v>1587</v>
      </c>
      <c r="BE67">
        <v>1583</v>
      </c>
      <c r="BF67">
        <v>1580</v>
      </c>
      <c r="BG67">
        <v>1576</v>
      </c>
      <c r="BH67">
        <v>1573</v>
      </c>
      <c r="BI67">
        <v>1569</v>
      </c>
      <c r="BJ67">
        <v>1566</v>
      </c>
      <c r="BK67">
        <v>1562</v>
      </c>
      <c r="BL67">
        <v>1559</v>
      </c>
      <c r="BM67">
        <v>1555</v>
      </c>
      <c r="BN67">
        <v>1552</v>
      </c>
      <c r="BO67">
        <v>1548</v>
      </c>
      <c r="BP67">
        <v>1545</v>
      </c>
      <c r="BQ67">
        <v>1541</v>
      </c>
      <c r="BR67">
        <v>1538</v>
      </c>
      <c r="BS67">
        <v>1534</v>
      </c>
      <c r="BT67">
        <v>1531</v>
      </c>
      <c r="BU67">
        <v>1527</v>
      </c>
      <c r="BV67">
        <v>1524</v>
      </c>
      <c r="BW67">
        <v>1520</v>
      </c>
      <c r="BX67">
        <v>1517</v>
      </c>
      <c r="BY67">
        <v>1513</v>
      </c>
      <c r="BZ67">
        <v>1510</v>
      </c>
      <c r="CA67">
        <v>1506</v>
      </c>
      <c r="CB67">
        <v>1503</v>
      </c>
      <c r="CC67">
        <v>1499</v>
      </c>
      <c r="CD67">
        <v>1496</v>
      </c>
      <c r="CE67">
        <v>1492</v>
      </c>
      <c r="CF67">
        <v>1489</v>
      </c>
      <c r="CG67">
        <v>1485</v>
      </c>
      <c r="CH67">
        <v>1482</v>
      </c>
      <c r="CI67">
        <v>-32</v>
      </c>
    </row>
    <row r="68" spans="1:87" x14ac:dyDescent="0.25">
      <c r="A68">
        <v>0</v>
      </c>
      <c r="B68">
        <v>0</v>
      </c>
      <c r="C68">
        <v>0</v>
      </c>
      <c r="D68">
        <v>0</v>
      </c>
      <c r="E68">
        <v>16</v>
      </c>
      <c r="F68">
        <v>61</v>
      </c>
      <c r="G68">
        <v>107</v>
      </c>
      <c r="H68">
        <v>236</v>
      </c>
      <c r="I68">
        <v>383</v>
      </c>
      <c r="J68">
        <v>531</v>
      </c>
      <c r="K68">
        <v>678</v>
      </c>
      <c r="L68">
        <v>826</v>
      </c>
      <c r="M68">
        <v>973</v>
      </c>
      <c r="N68">
        <v>1121</v>
      </c>
      <c r="O68">
        <v>1269</v>
      </c>
      <c r="P68">
        <v>1416</v>
      </c>
      <c r="Q68">
        <v>1564</v>
      </c>
      <c r="R68">
        <v>1700</v>
      </c>
      <c r="S68">
        <v>1740</v>
      </c>
      <c r="T68">
        <v>1780</v>
      </c>
      <c r="U68">
        <v>1820</v>
      </c>
      <c r="V68">
        <v>1859</v>
      </c>
      <c r="W68">
        <v>1899</v>
      </c>
      <c r="X68">
        <v>1939</v>
      </c>
      <c r="Y68">
        <v>1979</v>
      </c>
      <c r="Z68">
        <v>2019</v>
      </c>
      <c r="AA68">
        <v>2007</v>
      </c>
      <c r="AB68">
        <v>1990</v>
      </c>
      <c r="AC68">
        <v>1974</v>
      </c>
      <c r="AD68">
        <v>1957</v>
      </c>
      <c r="AE68">
        <v>1944</v>
      </c>
      <c r="AF68">
        <v>1932</v>
      </c>
      <c r="AG68">
        <v>1920</v>
      </c>
      <c r="AH68">
        <v>1907</v>
      </c>
      <c r="AI68">
        <v>1895</v>
      </c>
      <c r="AJ68">
        <v>1883</v>
      </c>
      <c r="AK68">
        <v>1871</v>
      </c>
      <c r="AL68">
        <v>1858</v>
      </c>
      <c r="AM68">
        <v>1846</v>
      </c>
      <c r="AN68">
        <v>1842</v>
      </c>
      <c r="AO68">
        <v>1840</v>
      </c>
      <c r="AP68">
        <v>1837</v>
      </c>
      <c r="AQ68">
        <v>1835</v>
      </c>
      <c r="AR68">
        <v>1832</v>
      </c>
      <c r="AS68">
        <v>1830</v>
      </c>
      <c r="AT68">
        <v>1827</v>
      </c>
      <c r="AU68">
        <v>1825</v>
      </c>
      <c r="AV68">
        <v>1822</v>
      </c>
      <c r="AW68">
        <v>1820</v>
      </c>
      <c r="AX68">
        <v>1817</v>
      </c>
      <c r="AY68">
        <v>1815</v>
      </c>
      <c r="AZ68">
        <v>1812</v>
      </c>
      <c r="BA68">
        <v>1809</v>
      </c>
      <c r="BB68">
        <v>1805</v>
      </c>
      <c r="BC68">
        <v>1801</v>
      </c>
      <c r="BD68">
        <v>1797</v>
      </c>
      <c r="BE68">
        <v>1793</v>
      </c>
      <c r="BF68">
        <v>1789</v>
      </c>
      <c r="BG68">
        <v>1785</v>
      </c>
      <c r="BH68">
        <v>1781</v>
      </c>
      <c r="BI68">
        <v>1777</v>
      </c>
      <c r="BJ68">
        <v>1773</v>
      </c>
      <c r="BK68">
        <v>1769</v>
      </c>
      <c r="BL68">
        <v>1765</v>
      </c>
      <c r="BM68">
        <v>1761</v>
      </c>
      <c r="BN68">
        <v>1757</v>
      </c>
      <c r="BO68">
        <v>1753</v>
      </c>
      <c r="BP68">
        <v>1749</v>
      </c>
      <c r="BQ68">
        <v>1745</v>
      </c>
      <c r="BR68">
        <v>1741</v>
      </c>
      <c r="BS68">
        <v>1737</v>
      </c>
      <c r="BT68">
        <v>1733</v>
      </c>
      <c r="BU68">
        <v>1730</v>
      </c>
      <c r="BV68">
        <v>1726</v>
      </c>
      <c r="BW68">
        <v>1722</v>
      </c>
      <c r="BX68">
        <v>1718</v>
      </c>
      <c r="BY68">
        <v>1714</v>
      </c>
      <c r="BZ68">
        <v>1710</v>
      </c>
      <c r="CA68">
        <v>1706</v>
      </c>
      <c r="CB68">
        <v>1702</v>
      </c>
      <c r="CC68">
        <v>1698</v>
      </c>
      <c r="CD68">
        <v>1694</v>
      </c>
      <c r="CE68">
        <v>1690</v>
      </c>
      <c r="CF68">
        <v>1686</v>
      </c>
      <c r="CG68">
        <v>1682</v>
      </c>
      <c r="CH68">
        <v>1678</v>
      </c>
      <c r="CI68">
        <v>-31</v>
      </c>
    </row>
    <row r="69" spans="1:87" x14ac:dyDescent="0.25">
      <c r="A69">
        <v>0</v>
      </c>
      <c r="B69">
        <v>0</v>
      </c>
      <c r="C69">
        <v>0</v>
      </c>
      <c r="D69">
        <v>0</v>
      </c>
      <c r="E69">
        <v>12</v>
      </c>
      <c r="F69">
        <v>44</v>
      </c>
      <c r="G69">
        <v>76</v>
      </c>
      <c r="H69">
        <v>215</v>
      </c>
      <c r="I69">
        <v>376</v>
      </c>
      <c r="J69">
        <v>538</v>
      </c>
      <c r="K69">
        <v>700</v>
      </c>
      <c r="L69">
        <v>862</v>
      </c>
      <c r="M69">
        <v>1024</v>
      </c>
      <c r="N69">
        <v>1186</v>
      </c>
      <c r="O69">
        <v>1348</v>
      </c>
      <c r="P69">
        <v>1510</v>
      </c>
      <c r="Q69">
        <v>1671</v>
      </c>
      <c r="R69">
        <v>1821</v>
      </c>
      <c r="S69">
        <v>1868</v>
      </c>
      <c r="T69">
        <v>1914</v>
      </c>
      <c r="U69">
        <v>1960</v>
      </c>
      <c r="V69">
        <v>2007</v>
      </c>
      <c r="W69">
        <v>2053</v>
      </c>
      <c r="X69">
        <v>2099</v>
      </c>
      <c r="Y69">
        <v>2145</v>
      </c>
      <c r="Z69">
        <v>2192</v>
      </c>
      <c r="AA69">
        <v>2196</v>
      </c>
      <c r="AB69">
        <v>2198</v>
      </c>
      <c r="AC69">
        <v>2199</v>
      </c>
      <c r="AD69">
        <v>2200</v>
      </c>
      <c r="AE69">
        <v>2194</v>
      </c>
      <c r="AF69">
        <v>2187</v>
      </c>
      <c r="AG69">
        <v>2180</v>
      </c>
      <c r="AH69">
        <v>2173</v>
      </c>
      <c r="AI69">
        <v>2166</v>
      </c>
      <c r="AJ69">
        <v>2158</v>
      </c>
      <c r="AK69">
        <v>2151</v>
      </c>
      <c r="AL69">
        <v>2144</v>
      </c>
      <c r="AM69">
        <v>2137</v>
      </c>
      <c r="AN69">
        <v>2130</v>
      </c>
      <c r="AO69">
        <v>2122</v>
      </c>
      <c r="AP69">
        <v>2115</v>
      </c>
      <c r="AQ69">
        <v>2107</v>
      </c>
      <c r="AR69">
        <v>2100</v>
      </c>
      <c r="AS69">
        <v>2092</v>
      </c>
      <c r="AT69">
        <v>2085</v>
      </c>
      <c r="AU69">
        <v>2078</v>
      </c>
      <c r="AV69">
        <v>2070</v>
      </c>
      <c r="AW69">
        <v>2063</v>
      </c>
      <c r="AX69">
        <v>2055</v>
      </c>
      <c r="AY69">
        <v>2048</v>
      </c>
      <c r="AZ69">
        <v>2041</v>
      </c>
      <c r="BA69">
        <v>2034</v>
      </c>
      <c r="BB69">
        <v>2031</v>
      </c>
      <c r="BC69">
        <v>2027</v>
      </c>
      <c r="BD69">
        <v>2023</v>
      </c>
      <c r="BE69">
        <v>2020</v>
      </c>
      <c r="BF69">
        <v>2016</v>
      </c>
      <c r="BG69">
        <v>2012</v>
      </c>
      <c r="BH69">
        <v>2009</v>
      </c>
      <c r="BI69">
        <v>2005</v>
      </c>
      <c r="BJ69">
        <v>2001</v>
      </c>
      <c r="BK69">
        <v>1998</v>
      </c>
      <c r="BL69">
        <v>1994</v>
      </c>
      <c r="BM69">
        <v>1991</v>
      </c>
      <c r="BN69">
        <v>1987</v>
      </c>
      <c r="BO69">
        <v>1983</v>
      </c>
      <c r="BP69">
        <v>1980</v>
      </c>
      <c r="BQ69">
        <v>1976</v>
      </c>
      <c r="BR69">
        <v>1972</v>
      </c>
      <c r="BS69">
        <v>1969</v>
      </c>
      <c r="BT69">
        <v>1965</v>
      </c>
      <c r="BU69">
        <v>1961</v>
      </c>
      <c r="BV69">
        <v>1958</v>
      </c>
      <c r="BW69">
        <v>1954</v>
      </c>
      <c r="BX69">
        <v>1950</v>
      </c>
      <c r="BY69">
        <v>1947</v>
      </c>
      <c r="BZ69">
        <v>1943</v>
      </c>
      <c r="CA69">
        <v>1940</v>
      </c>
      <c r="CB69">
        <v>1936</v>
      </c>
      <c r="CC69">
        <v>1932</v>
      </c>
      <c r="CD69">
        <v>1929</v>
      </c>
      <c r="CE69">
        <v>1925</v>
      </c>
      <c r="CF69">
        <v>1921</v>
      </c>
      <c r="CG69">
        <v>1918</v>
      </c>
      <c r="CH69">
        <v>1914</v>
      </c>
      <c r="CI69">
        <v>-30</v>
      </c>
    </row>
    <row r="70" spans="1:87" x14ac:dyDescent="0.25">
      <c r="A70">
        <v>0</v>
      </c>
      <c r="B70">
        <v>0</v>
      </c>
      <c r="C70">
        <v>0</v>
      </c>
      <c r="D70">
        <v>0</v>
      </c>
      <c r="E70">
        <v>8</v>
      </c>
      <c r="F70">
        <v>29</v>
      </c>
      <c r="G70">
        <v>50</v>
      </c>
      <c r="H70">
        <v>172</v>
      </c>
      <c r="I70">
        <v>317</v>
      </c>
      <c r="J70">
        <v>462</v>
      </c>
      <c r="K70">
        <v>606</v>
      </c>
      <c r="L70">
        <v>751</v>
      </c>
      <c r="M70">
        <v>896</v>
      </c>
      <c r="N70">
        <v>1041</v>
      </c>
      <c r="O70">
        <v>1186</v>
      </c>
      <c r="P70">
        <v>1331</v>
      </c>
      <c r="Q70">
        <v>1475</v>
      </c>
      <c r="R70">
        <v>1613</v>
      </c>
      <c r="S70">
        <v>1686</v>
      </c>
      <c r="T70">
        <v>1759</v>
      </c>
      <c r="U70">
        <v>1833</v>
      </c>
      <c r="V70">
        <v>1906</v>
      </c>
      <c r="W70">
        <v>1979</v>
      </c>
      <c r="X70">
        <v>2053</v>
      </c>
      <c r="Y70">
        <v>2126</v>
      </c>
      <c r="Z70">
        <v>2199</v>
      </c>
      <c r="AA70">
        <v>2234</v>
      </c>
      <c r="AB70">
        <v>2265</v>
      </c>
      <c r="AC70">
        <v>2296</v>
      </c>
      <c r="AD70">
        <v>2327</v>
      </c>
      <c r="AE70">
        <v>2338</v>
      </c>
      <c r="AF70">
        <v>2345</v>
      </c>
      <c r="AG70">
        <v>2351</v>
      </c>
      <c r="AH70">
        <v>2358</v>
      </c>
      <c r="AI70">
        <v>2365</v>
      </c>
      <c r="AJ70">
        <v>2371</v>
      </c>
      <c r="AK70">
        <v>2378</v>
      </c>
      <c r="AL70">
        <v>2385</v>
      </c>
      <c r="AM70">
        <v>2391</v>
      </c>
      <c r="AN70">
        <v>2386</v>
      </c>
      <c r="AO70">
        <v>2378</v>
      </c>
      <c r="AP70">
        <v>2371</v>
      </c>
      <c r="AQ70">
        <v>2363</v>
      </c>
      <c r="AR70">
        <v>2355</v>
      </c>
      <c r="AS70">
        <v>2348</v>
      </c>
      <c r="AT70">
        <v>2340</v>
      </c>
      <c r="AU70">
        <v>2332</v>
      </c>
      <c r="AV70">
        <v>2325</v>
      </c>
      <c r="AW70">
        <v>2317</v>
      </c>
      <c r="AX70">
        <v>2309</v>
      </c>
      <c r="AY70">
        <v>2302</v>
      </c>
      <c r="AZ70">
        <v>2294</v>
      </c>
      <c r="BA70">
        <v>2288</v>
      </c>
      <c r="BB70">
        <v>2287</v>
      </c>
      <c r="BC70">
        <v>2286</v>
      </c>
      <c r="BD70">
        <v>2285</v>
      </c>
      <c r="BE70">
        <v>2283</v>
      </c>
      <c r="BF70">
        <v>2282</v>
      </c>
      <c r="BG70">
        <v>2281</v>
      </c>
      <c r="BH70">
        <v>2280</v>
      </c>
      <c r="BI70">
        <v>2279</v>
      </c>
      <c r="BJ70">
        <v>2277</v>
      </c>
      <c r="BK70">
        <v>2276</v>
      </c>
      <c r="BL70">
        <v>2275</v>
      </c>
      <c r="BM70">
        <v>2274</v>
      </c>
      <c r="BN70">
        <v>2273</v>
      </c>
      <c r="BO70">
        <v>2271</v>
      </c>
      <c r="BP70">
        <v>2270</v>
      </c>
      <c r="BQ70">
        <v>2269</v>
      </c>
      <c r="BR70">
        <v>2268</v>
      </c>
      <c r="BS70">
        <v>2267</v>
      </c>
      <c r="BT70">
        <v>2265</v>
      </c>
      <c r="BU70">
        <v>2264</v>
      </c>
      <c r="BV70">
        <v>2263</v>
      </c>
      <c r="BW70">
        <v>2262</v>
      </c>
      <c r="BX70">
        <v>2261</v>
      </c>
      <c r="BY70">
        <v>2260</v>
      </c>
      <c r="BZ70">
        <v>2258</v>
      </c>
      <c r="CA70">
        <v>2257</v>
      </c>
      <c r="CB70">
        <v>2256</v>
      </c>
      <c r="CC70">
        <v>2255</v>
      </c>
      <c r="CD70">
        <v>2254</v>
      </c>
      <c r="CE70">
        <v>2252</v>
      </c>
      <c r="CF70">
        <v>2251</v>
      </c>
      <c r="CG70">
        <v>2250</v>
      </c>
      <c r="CH70">
        <v>2249</v>
      </c>
      <c r="CI70">
        <v>-29</v>
      </c>
    </row>
    <row r="71" spans="1:87" x14ac:dyDescent="0.25">
      <c r="A71">
        <v>0</v>
      </c>
      <c r="B71">
        <v>0</v>
      </c>
      <c r="C71">
        <v>0</v>
      </c>
      <c r="D71">
        <v>0</v>
      </c>
      <c r="E71">
        <v>4</v>
      </c>
      <c r="F71">
        <v>14</v>
      </c>
      <c r="G71">
        <v>25</v>
      </c>
      <c r="H71">
        <v>111</v>
      </c>
      <c r="I71">
        <v>214</v>
      </c>
      <c r="J71">
        <v>316</v>
      </c>
      <c r="K71">
        <v>419</v>
      </c>
      <c r="L71">
        <v>522</v>
      </c>
      <c r="M71">
        <v>625</v>
      </c>
      <c r="N71">
        <v>727</v>
      </c>
      <c r="O71">
        <v>830</v>
      </c>
      <c r="P71">
        <v>933</v>
      </c>
      <c r="Q71">
        <v>1035</v>
      </c>
      <c r="R71">
        <v>1141</v>
      </c>
      <c r="S71">
        <v>1274</v>
      </c>
      <c r="T71">
        <v>1406</v>
      </c>
      <c r="U71">
        <v>1539</v>
      </c>
      <c r="V71">
        <v>1671</v>
      </c>
      <c r="W71">
        <v>1804</v>
      </c>
      <c r="X71">
        <v>1936</v>
      </c>
      <c r="Y71">
        <v>2069</v>
      </c>
      <c r="Z71">
        <v>2202</v>
      </c>
      <c r="AA71">
        <v>2265</v>
      </c>
      <c r="AB71">
        <v>2322</v>
      </c>
      <c r="AC71">
        <v>2380</v>
      </c>
      <c r="AD71">
        <v>2438</v>
      </c>
      <c r="AE71">
        <v>2467</v>
      </c>
      <c r="AF71">
        <v>2490</v>
      </c>
      <c r="AG71">
        <v>2513</v>
      </c>
      <c r="AH71">
        <v>2536</v>
      </c>
      <c r="AI71">
        <v>2560</v>
      </c>
      <c r="AJ71">
        <v>2583</v>
      </c>
      <c r="AK71">
        <v>2606</v>
      </c>
      <c r="AL71">
        <v>2629</v>
      </c>
      <c r="AM71">
        <v>2653</v>
      </c>
      <c r="AN71">
        <v>2650</v>
      </c>
      <c r="AO71">
        <v>2643</v>
      </c>
      <c r="AP71">
        <v>2637</v>
      </c>
      <c r="AQ71">
        <v>2630</v>
      </c>
      <c r="AR71">
        <v>2624</v>
      </c>
      <c r="AS71">
        <v>2617</v>
      </c>
      <c r="AT71">
        <v>2610</v>
      </c>
      <c r="AU71">
        <v>2604</v>
      </c>
      <c r="AV71">
        <v>2597</v>
      </c>
      <c r="AW71">
        <v>2591</v>
      </c>
      <c r="AX71">
        <v>2584</v>
      </c>
      <c r="AY71">
        <v>2577</v>
      </c>
      <c r="AZ71">
        <v>2571</v>
      </c>
      <c r="BA71">
        <v>2567</v>
      </c>
      <c r="BB71">
        <v>2570</v>
      </c>
      <c r="BC71">
        <v>2573</v>
      </c>
      <c r="BD71">
        <v>2577</v>
      </c>
      <c r="BE71">
        <v>2580</v>
      </c>
      <c r="BF71">
        <v>2583</v>
      </c>
      <c r="BG71">
        <v>2586</v>
      </c>
      <c r="BH71">
        <v>2590</v>
      </c>
      <c r="BI71">
        <v>2593</v>
      </c>
      <c r="BJ71">
        <v>2596</v>
      </c>
      <c r="BK71">
        <v>2600</v>
      </c>
      <c r="BL71">
        <v>2603</v>
      </c>
      <c r="BM71">
        <v>2606</v>
      </c>
      <c r="BN71">
        <v>2609</v>
      </c>
      <c r="BO71">
        <v>2613</v>
      </c>
      <c r="BP71">
        <v>2616</v>
      </c>
      <c r="BQ71">
        <v>2619</v>
      </c>
      <c r="BR71">
        <v>2623</v>
      </c>
      <c r="BS71">
        <v>2626</v>
      </c>
      <c r="BT71">
        <v>2629</v>
      </c>
      <c r="BU71">
        <v>2632</v>
      </c>
      <c r="BV71">
        <v>2636</v>
      </c>
      <c r="BW71">
        <v>2639</v>
      </c>
      <c r="BX71">
        <v>2642</v>
      </c>
      <c r="BY71">
        <v>2645</v>
      </c>
      <c r="BZ71">
        <v>2649</v>
      </c>
      <c r="CA71">
        <v>2652</v>
      </c>
      <c r="CB71">
        <v>2655</v>
      </c>
      <c r="CC71">
        <v>2659</v>
      </c>
      <c r="CD71">
        <v>2662</v>
      </c>
      <c r="CE71">
        <v>2665</v>
      </c>
      <c r="CF71">
        <v>2668</v>
      </c>
      <c r="CG71">
        <v>2672</v>
      </c>
      <c r="CH71">
        <v>2675</v>
      </c>
      <c r="CI71">
        <v>-28</v>
      </c>
    </row>
    <row r="72" spans="1:87" x14ac:dyDescent="0.25">
      <c r="A72">
        <v>0</v>
      </c>
      <c r="B72">
        <v>0</v>
      </c>
      <c r="C72">
        <v>0</v>
      </c>
      <c r="D72">
        <v>0</v>
      </c>
      <c r="E72">
        <v>1</v>
      </c>
      <c r="F72">
        <v>4</v>
      </c>
      <c r="G72">
        <v>7</v>
      </c>
      <c r="H72">
        <v>54</v>
      </c>
      <c r="I72">
        <v>111</v>
      </c>
      <c r="J72">
        <v>168</v>
      </c>
      <c r="K72">
        <v>225</v>
      </c>
      <c r="L72">
        <v>282</v>
      </c>
      <c r="M72">
        <v>339</v>
      </c>
      <c r="N72">
        <v>396</v>
      </c>
      <c r="O72">
        <v>453</v>
      </c>
      <c r="P72">
        <v>510</v>
      </c>
      <c r="Q72">
        <v>566</v>
      </c>
      <c r="R72">
        <v>638</v>
      </c>
      <c r="S72">
        <v>833</v>
      </c>
      <c r="T72">
        <v>1029</v>
      </c>
      <c r="U72">
        <v>1224</v>
      </c>
      <c r="V72">
        <v>1419</v>
      </c>
      <c r="W72">
        <v>1615</v>
      </c>
      <c r="X72">
        <v>1810</v>
      </c>
      <c r="Y72">
        <v>2006</v>
      </c>
      <c r="Z72">
        <v>2201</v>
      </c>
      <c r="AA72">
        <v>2286</v>
      </c>
      <c r="AB72">
        <v>2363</v>
      </c>
      <c r="AC72">
        <v>2439</v>
      </c>
      <c r="AD72">
        <v>2516</v>
      </c>
      <c r="AE72">
        <v>2559</v>
      </c>
      <c r="AF72">
        <v>2597</v>
      </c>
      <c r="AG72">
        <v>2634</v>
      </c>
      <c r="AH72">
        <v>2671</v>
      </c>
      <c r="AI72">
        <v>2708</v>
      </c>
      <c r="AJ72">
        <v>2745</v>
      </c>
      <c r="AK72">
        <v>2782</v>
      </c>
      <c r="AL72">
        <v>2819</v>
      </c>
      <c r="AM72">
        <v>2856</v>
      </c>
      <c r="AN72">
        <v>2860</v>
      </c>
      <c r="AO72">
        <v>2858</v>
      </c>
      <c r="AP72">
        <v>2856</v>
      </c>
      <c r="AQ72">
        <v>2855</v>
      </c>
      <c r="AR72">
        <v>2853</v>
      </c>
      <c r="AS72">
        <v>2851</v>
      </c>
      <c r="AT72">
        <v>2850</v>
      </c>
      <c r="AU72">
        <v>2848</v>
      </c>
      <c r="AV72">
        <v>2846</v>
      </c>
      <c r="AW72">
        <v>2844</v>
      </c>
      <c r="AX72">
        <v>2843</v>
      </c>
      <c r="AY72">
        <v>2841</v>
      </c>
      <c r="AZ72">
        <v>2839</v>
      </c>
      <c r="BA72">
        <v>2840</v>
      </c>
      <c r="BB72">
        <v>2849</v>
      </c>
      <c r="BC72">
        <v>2857</v>
      </c>
      <c r="BD72">
        <v>2866</v>
      </c>
      <c r="BE72">
        <v>2874</v>
      </c>
      <c r="BF72">
        <v>2883</v>
      </c>
      <c r="BG72">
        <v>2891</v>
      </c>
      <c r="BH72">
        <v>2900</v>
      </c>
      <c r="BI72">
        <v>2908</v>
      </c>
      <c r="BJ72">
        <v>2916</v>
      </c>
      <c r="BK72">
        <v>2925</v>
      </c>
      <c r="BL72">
        <v>2933</v>
      </c>
      <c r="BM72">
        <v>2942</v>
      </c>
      <c r="BN72">
        <v>2950</v>
      </c>
      <c r="BO72">
        <v>2959</v>
      </c>
      <c r="BP72">
        <v>2967</v>
      </c>
      <c r="BQ72">
        <v>2976</v>
      </c>
      <c r="BR72">
        <v>2984</v>
      </c>
      <c r="BS72">
        <v>2993</v>
      </c>
      <c r="BT72">
        <v>3001</v>
      </c>
      <c r="BU72">
        <v>3010</v>
      </c>
      <c r="BV72">
        <v>3018</v>
      </c>
      <c r="BW72">
        <v>3026</v>
      </c>
      <c r="BX72">
        <v>3035</v>
      </c>
      <c r="BY72">
        <v>3043</v>
      </c>
      <c r="BZ72">
        <v>3052</v>
      </c>
      <c r="CA72">
        <v>3060</v>
      </c>
      <c r="CB72">
        <v>3069</v>
      </c>
      <c r="CC72">
        <v>3077</v>
      </c>
      <c r="CD72">
        <v>3086</v>
      </c>
      <c r="CE72">
        <v>3094</v>
      </c>
      <c r="CF72">
        <v>3103</v>
      </c>
      <c r="CG72">
        <v>3111</v>
      </c>
      <c r="CH72">
        <v>3120</v>
      </c>
      <c r="CI72">
        <v>-27</v>
      </c>
    </row>
    <row r="73" spans="1:87" x14ac:dyDescent="0.2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24</v>
      </c>
      <c r="I73">
        <v>53</v>
      </c>
      <c r="J73">
        <v>81</v>
      </c>
      <c r="K73">
        <v>110</v>
      </c>
      <c r="L73">
        <v>139</v>
      </c>
      <c r="M73">
        <v>168</v>
      </c>
      <c r="N73">
        <v>197</v>
      </c>
      <c r="O73">
        <v>226</v>
      </c>
      <c r="P73">
        <v>255</v>
      </c>
      <c r="Q73">
        <v>284</v>
      </c>
      <c r="R73">
        <v>334</v>
      </c>
      <c r="S73">
        <v>567</v>
      </c>
      <c r="T73">
        <v>800</v>
      </c>
      <c r="U73">
        <v>1034</v>
      </c>
      <c r="V73">
        <v>1267</v>
      </c>
      <c r="W73">
        <v>1500</v>
      </c>
      <c r="X73">
        <v>1733</v>
      </c>
      <c r="Y73">
        <v>1966</v>
      </c>
      <c r="Z73">
        <v>2200</v>
      </c>
      <c r="AA73">
        <v>2294</v>
      </c>
      <c r="AB73">
        <v>2378</v>
      </c>
      <c r="AC73">
        <v>2462</v>
      </c>
      <c r="AD73">
        <v>2545</v>
      </c>
      <c r="AE73">
        <v>2595</v>
      </c>
      <c r="AF73">
        <v>2638</v>
      </c>
      <c r="AG73">
        <v>2681</v>
      </c>
      <c r="AH73">
        <v>2724</v>
      </c>
      <c r="AI73">
        <v>2767</v>
      </c>
      <c r="AJ73">
        <v>2810</v>
      </c>
      <c r="AK73">
        <v>2852</v>
      </c>
      <c r="AL73">
        <v>2895</v>
      </c>
      <c r="AM73">
        <v>2938</v>
      </c>
      <c r="AN73">
        <v>2952</v>
      </c>
      <c r="AO73">
        <v>2962</v>
      </c>
      <c r="AP73">
        <v>2972</v>
      </c>
      <c r="AQ73">
        <v>2982</v>
      </c>
      <c r="AR73">
        <v>2991</v>
      </c>
      <c r="AS73">
        <v>3001</v>
      </c>
      <c r="AT73">
        <v>3011</v>
      </c>
      <c r="AU73">
        <v>3020</v>
      </c>
      <c r="AV73">
        <v>3030</v>
      </c>
      <c r="AW73">
        <v>3040</v>
      </c>
      <c r="AX73">
        <v>3049</v>
      </c>
      <c r="AY73">
        <v>3059</v>
      </c>
      <c r="AZ73">
        <v>3069</v>
      </c>
      <c r="BA73">
        <v>3079</v>
      </c>
      <c r="BB73">
        <v>3092</v>
      </c>
      <c r="BC73">
        <v>3105</v>
      </c>
      <c r="BD73">
        <v>3118</v>
      </c>
      <c r="BE73">
        <v>3131</v>
      </c>
      <c r="BF73">
        <v>3144</v>
      </c>
      <c r="BG73">
        <v>3157</v>
      </c>
      <c r="BH73">
        <v>3170</v>
      </c>
      <c r="BI73">
        <v>3183</v>
      </c>
      <c r="BJ73">
        <v>3196</v>
      </c>
      <c r="BK73">
        <v>3209</v>
      </c>
      <c r="BL73">
        <v>3223</v>
      </c>
      <c r="BM73">
        <v>3236</v>
      </c>
      <c r="BN73">
        <v>3249</v>
      </c>
      <c r="BO73">
        <v>3262</v>
      </c>
      <c r="BP73">
        <v>3275</v>
      </c>
      <c r="BQ73">
        <v>3288</v>
      </c>
      <c r="BR73">
        <v>3301</v>
      </c>
      <c r="BS73">
        <v>3314</v>
      </c>
      <c r="BT73">
        <v>3327</v>
      </c>
      <c r="BU73">
        <v>3340</v>
      </c>
      <c r="BV73">
        <v>3353</v>
      </c>
      <c r="BW73">
        <v>3366</v>
      </c>
      <c r="BX73">
        <v>3379</v>
      </c>
      <c r="BY73">
        <v>3392</v>
      </c>
      <c r="BZ73">
        <v>3405</v>
      </c>
      <c r="CA73">
        <v>3418</v>
      </c>
      <c r="CB73">
        <v>3431</v>
      </c>
      <c r="CC73">
        <v>3444</v>
      </c>
      <c r="CD73">
        <v>3457</v>
      </c>
      <c r="CE73">
        <v>3470</v>
      </c>
      <c r="CF73">
        <v>3483</v>
      </c>
      <c r="CG73">
        <v>3496</v>
      </c>
      <c r="CH73">
        <v>3509</v>
      </c>
      <c r="CI73">
        <v>-26</v>
      </c>
    </row>
    <row r="74" spans="1:87" x14ac:dyDescent="0.2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14</v>
      </c>
      <c r="I74">
        <v>32</v>
      </c>
      <c r="J74">
        <v>50</v>
      </c>
      <c r="K74">
        <v>67</v>
      </c>
      <c r="L74">
        <v>85</v>
      </c>
      <c r="M74">
        <v>103</v>
      </c>
      <c r="N74">
        <v>120</v>
      </c>
      <c r="O74">
        <v>138</v>
      </c>
      <c r="P74">
        <v>156</v>
      </c>
      <c r="Q74">
        <v>173</v>
      </c>
      <c r="R74">
        <v>211</v>
      </c>
      <c r="S74">
        <v>420</v>
      </c>
      <c r="T74">
        <v>629</v>
      </c>
      <c r="U74">
        <v>838</v>
      </c>
      <c r="V74">
        <v>1047</v>
      </c>
      <c r="W74">
        <v>1256</v>
      </c>
      <c r="X74">
        <v>1465</v>
      </c>
      <c r="Y74">
        <v>1674</v>
      </c>
      <c r="Z74">
        <v>1883</v>
      </c>
      <c r="AA74">
        <v>2001</v>
      </c>
      <c r="AB74">
        <v>2112</v>
      </c>
      <c r="AC74">
        <v>2222</v>
      </c>
      <c r="AD74">
        <v>2333</v>
      </c>
      <c r="AE74">
        <v>2398</v>
      </c>
      <c r="AF74">
        <v>2455</v>
      </c>
      <c r="AG74">
        <v>2511</v>
      </c>
      <c r="AH74">
        <v>2568</v>
      </c>
      <c r="AI74">
        <v>2624</v>
      </c>
      <c r="AJ74">
        <v>2680</v>
      </c>
      <c r="AK74">
        <v>2737</v>
      </c>
      <c r="AL74">
        <v>2793</v>
      </c>
      <c r="AM74">
        <v>2850</v>
      </c>
      <c r="AN74">
        <v>2886</v>
      </c>
      <c r="AO74">
        <v>2919</v>
      </c>
      <c r="AP74">
        <v>2952</v>
      </c>
      <c r="AQ74">
        <v>2985</v>
      </c>
      <c r="AR74">
        <v>3018</v>
      </c>
      <c r="AS74">
        <v>3051</v>
      </c>
      <c r="AT74">
        <v>3083</v>
      </c>
      <c r="AU74">
        <v>3116</v>
      </c>
      <c r="AV74">
        <v>3149</v>
      </c>
      <c r="AW74">
        <v>3182</v>
      </c>
      <c r="AX74">
        <v>3215</v>
      </c>
      <c r="AY74">
        <v>3248</v>
      </c>
      <c r="AZ74">
        <v>3281</v>
      </c>
      <c r="BA74">
        <v>3310</v>
      </c>
      <c r="BB74">
        <v>3327</v>
      </c>
      <c r="BC74">
        <v>3345</v>
      </c>
      <c r="BD74">
        <v>3362</v>
      </c>
      <c r="BE74">
        <v>3379</v>
      </c>
      <c r="BF74">
        <v>3396</v>
      </c>
      <c r="BG74">
        <v>3414</v>
      </c>
      <c r="BH74">
        <v>3431</v>
      </c>
      <c r="BI74">
        <v>3448</v>
      </c>
      <c r="BJ74">
        <v>3466</v>
      </c>
      <c r="BK74">
        <v>3483</v>
      </c>
      <c r="BL74">
        <v>3500</v>
      </c>
      <c r="BM74">
        <v>3517</v>
      </c>
      <c r="BN74">
        <v>3535</v>
      </c>
      <c r="BO74">
        <v>3552</v>
      </c>
      <c r="BP74">
        <v>3569</v>
      </c>
      <c r="BQ74">
        <v>3587</v>
      </c>
      <c r="BR74">
        <v>3604</v>
      </c>
      <c r="BS74">
        <v>3621</v>
      </c>
      <c r="BT74">
        <v>3639</v>
      </c>
      <c r="BU74">
        <v>3656</v>
      </c>
      <c r="BV74">
        <v>3673</v>
      </c>
      <c r="BW74">
        <v>3690</v>
      </c>
      <c r="BX74">
        <v>3708</v>
      </c>
      <c r="BY74">
        <v>3725</v>
      </c>
      <c r="BZ74">
        <v>3742</v>
      </c>
      <c r="CA74">
        <v>3760</v>
      </c>
      <c r="CB74">
        <v>3777</v>
      </c>
      <c r="CC74">
        <v>3794</v>
      </c>
      <c r="CD74">
        <v>3811</v>
      </c>
      <c r="CE74">
        <v>3829</v>
      </c>
      <c r="CF74">
        <v>3846</v>
      </c>
      <c r="CG74">
        <v>3863</v>
      </c>
      <c r="CH74">
        <v>3881</v>
      </c>
      <c r="CI74">
        <v>-25</v>
      </c>
    </row>
    <row r="75" spans="1:87" x14ac:dyDescent="0.2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7</v>
      </c>
      <c r="I75">
        <v>15</v>
      </c>
      <c r="J75">
        <v>24</v>
      </c>
      <c r="K75">
        <v>32</v>
      </c>
      <c r="L75">
        <v>41</v>
      </c>
      <c r="M75">
        <v>49</v>
      </c>
      <c r="N75">
        <v>58</v>
      </c>
      <c r="O75">
        <v>66</v>
      </c>
      <c r="P75">
        <v>75</v>
      </c>
      <c r="Q75">
        <v>83</v>
      </c>
      <c r="R75">
        <v>105</v>
      </c>
      <c r="S75">
        <v>239</v>
      </c>
      <c r="T75">
        <v>374</v>
      </c>
      <c r="U75">
        <v>508</v>
      </c>
      <c r="V75">
        <v>643</v>
      </c>
      <c r="W75">
        <v>777</v>
      </c>
      <c r="X75">
        <v>911</v>
      </c>
      <c r="Y75">
        <v>1046</v>
      </c>
      <c r="Z75">
        <v>1180</v>
      </c>
      <c r="AA75">
        <v>1342</v>
      </c>
      <c r="AB75">
        <v>1506</v>
      </c>
      <c r="AC75">
        <v>1669</v>
      </c>
      <c r="AD75">
        <v>1833</v>
      </c>
      <c r="AE75">
        <v>1933</v>
      </c>
      <c r="AF75">
        <v>2020</v>
      </c>
      <c r="AG75">
        <v>2108</v>
      </c>
      <c r="AH75">
        <v>2195</v>
      </c>
      <c r="AI75">
        <v>2282</v>
      </c>
      <c r="AJ75">
        <v>2369</v>
      </c>
      <c r="AK75">
        <v>2457</v>
      </c>
      <c r="AL75">
        <v>2544</v>
      </c>
      <c r="AM75">
        <v>2631</v>
      </c>
      <c r="AN75">
        <v>2700</v>
      </c>
      <c r="AO75">
        <v>2765</v>
      </c>
      <c r="AP75">
        <v>2831</v>
      </c>
      <c r="AQ75">
        <v>2897</v>
      </c>
      <c r="AR75">
        <v>2962</v>
      </c>
      <c r="AS75">
        <v>3028</v>
      </c>
      <c r="AT75">
        <v>3094</v>
      </c>
      <c r="AU75">
        <v>3159</v>
      </c>
      <c r="AV75">
        <v>3225</v>
      </c>
      <c r="AW75">
        <v>3291</v>
      </c>
      <c r="AX75">
        <v>3356</v>
      </c>
      <c r="AY75">
        <v>3422</v>
      </c>
      <c r="AZ75">
        <v>3488</v>
      </c>
      <c r="BA75">
        <v>3542</v>
      </c>
      <c r="BB75">
        <v>3564</v>
      </c>
      <c r="BC75">
        <v>3585</v>
      </c>
      <c r="BD75">
        <v>3607</v>
      </c>
      <c r="BE75">
        <v>3629</v>
      </c>
      <c r="BF75">
        <v>3651</v>
      </c>
      <c r="BG75">
        <v>3672</v>
      </c>
      <c r="BH75">
        <v>3694</v>
      </c>
      <c r="BI75">
        <v>3716</v>
      </c>
      <c r="BJ75">
        <v>3738</v>
      </c>
      <c r="BK75">
        <v>3760</v>
      </c>
      <c r="BL75">
        <v>3781</v>
      </c>
      <c r="BM75">
        <v>3803</v>
      </c>
      <c r="BN75">
        <v>3825</v>
      </c>
      <c r="BO75">
        <v>3847</v>
      </c>
      <c r="BP75">
        <v>3868</v>
      </c>
      <c r="BQ75">
        <v>3890</v>
      </c>
      <c r="BR75">
        <v>3912</v>
      </c>
      <c r="BS75">
        <v>3934</v>
      </c>
      <c r="BT75">
        <v>3955</v>
      </c>
      <c r="BU75">
        <v>3977</v>
      </c>
      <c r="BV75">
        <v>3999</v>
      </c>
      <c r="BW75">
        <v>4021</v>
      </c>
      <c r="BX75">
        <v>4043</v>
      </c>
      <c r="BY75">
        <v>4064</v>
      </c>
      <c r="BZ75">
        <v>4086</v>
      </c>
      <c r="CA75">
        <v>4108</v>
      </c>
      <c r="CB75">
        <v>4130</v>
      </c>
      <c r="CC75">
        <v>4151</v>
      </c>
      <c r="CD75">
        <v>4173</v>
      </c>
      <c r="CE75">
        <v>4195</v>
      </c>
      <c r="CF75">
        <v>4217</v>
      </c>
      <c r="CG75">
        <v>4239</v>
      </c>
      <c r="CH75">
        <v>4260</v>
      </c>
      <c r="CI75">
        <v>-24</v>
      </c>
    </row>
    <row r="76" spans="1:87" x14ac:dyDescent="0.2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2</v>
      </c>
      <c r="I76">
        <v>4</v>
      </c>
      <c r="J76">
        <v>6</v>
      </c>
      <c r="K76">
        <v>9</v>
      </c>
      <c r="L76">
        <v>11</v>
      </c>
      <c r="M76">
        <v>13</v>
      </c>
      <c r="N76">
        <v>15</v>
      </c>
      <c r="O76">
        <v>18</v>
      </c>
      <c r="P76">
        <v>20</v>
      </c>
      <c r="Q76">
        <v>22</v>
      </c>
      <c r="R76">
        <v>30</v>
      </c>
      <c r="S76">
        <v>84</v>
      </c>
      <c r="T76">
        <v>137</v>
      </c>
      <c r="U76">
        <v>191</v>
      </c>
      <c r="V76">
        <v>245</v>
      </c>
      <c r="W76">
        <v>298</v>
      </c>
      <c r="X76">
        <v>352</v>
      </c>
      <c r="Y76">
        <v>406</v>
      </c>
      <c r="Z76">
        <v>460</v>
      </c>
      <c r="AA76">
        <v>650</v>
      </c>
      <c r="AB76">
        <v>850</v>
      </c>
      <c r="AC76">
        <v>1051</v>
      </c>
      <c r="AD76">
        <v>1252</v>
      </c>
      <c r="AE76">
        <v>1387</v>
      </c>
      <c r="AF76">
        <v>1507</v>
      </c>
      <c r="AG76">
        <v>1628</v>
      </c>
      <c r="AH76">
        <v>1749</v>
      </c>
      <c r="AI76">
        <v>1870</v>
      </c>
      <c r="AJ76">
        <v>1991</v>
      </c>
      <c r="AK76">
        <v>2111</v>
      </c>
      <c r="AL76">
        <v>2232</v>
      </c>
      <c r="AM76">
        <v>2353</v>
      </c>
      <c r="AN76">
        <v>2455</v>
      </c>
      <c r="AO76">
        <v>2554</v>
      </c>
      <c r="AP76">
        <v>2653</v>
      </c>
      <c r="AQ76">
        <v>2751</v>
      </c>
      <c r="AR76">
        <v>2850</v>
      </c>
      <c r="AS76">
        <v>2949</v>
      </c>
      <c r="AT76">
        <v>3048</v>
      </c>
      <c r="AU76">
        <v>3147</v>
      </c>
      <c r="AV76">
        <v>3246</v>
      </c>
      <c r="AW76">
        <v>3344</v>
      </c>
      <c r="AX76">
        <v>3443</v>
      </c>
      <c r="AY76">
        <v>3542</v>
      </c>
      <c r="AZ76">
        <v>3641</v>
      </c>
      <c r="BA76">
        <v>3721</v>
      </c>
      <c r="BB76">
        <v>3746</v>
      </c>
      <c r="BC76">
        <v>3771</v>
      </c>
      <c r="BD76">
        <v>3797</v>
      </c>
      <c r="BE76">
        <v>3822</v>
      </c>
      <c r="BF76">
        <v>3847</v>
      </c>
      <c r="BG76">
        <v>3873</v>
      </c>
      <c r="BH76">
        <v>3898</v>
      </c>
      <c r="BI76">
        <v>3923</v>
      </c>
      <c r="BJ76">
        <v>3949</v>
      </c>
      <c r="BK76">
        <v>3974</v>
      </c>
      <c r="BL76">
        <v>3999</v>
      </c>
      <c r="BM76">
        <v>4025</v>
      </c>
      <c r="BN76">
        <v>4050</v>
      </c>
      <c r="BO76">
        <v>4075</v>
      </c>
      <c r="BP76">
        <v>4101</v>
      </c>
      <c r="BQ76">
        <v>4126</v>
      </c>
      <c r="BR76">
        <v>4151</v>
      </c>
      <c r="BS76">
        <v>4177</v>
      </c>
      <c r="BT76">
        <v>4202</v>
      </c>
      <c r="BU76">
        <v>4227</v>
      </c>
      <c r="BV76">
        <v>4253</v>
      </c>
      <c r="BW76">
        <v>4278</v>
      </c>
      <c r="BX76">
        <v>4303</v>
      </c>
      <c r="BY76">
        <v>4329</v>
      </c>
      <c r="BZ76">
        <v>4354</v>
      </c>
      <c r="CA76">
        <v>4379</v>
      </c>
      <c r="CB76">
        <v>4405</v>
      </c>
      <c r="CC76">
        <v>4430</v>
      </c>
      <c r="CD76">
        <v>4455</v>
      </c>
      <c r="CE76">
        <v>4481</v>
      </c>
      <c r="CF76">
        <v>4506</v>
      </c>
      <c r="CG76">
        <v>4531</v>
      </c>
      <c r="CH76">
        <v>4557</v>
      </c>
      <c r="CI76">
        <v>-23</v>
      </c>
    </row>
    <row r="77" spans="1:87" x14ac:dyDescent="0.2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  <c r="S77">
        <v>12</v>
      </c>
      <c r="T77">
        <v>23</v>
      </c>
      <c r="U77">
        <v>34</v>
      </c>
      <c r="V77">
        <v>45</v>
      </c>
      <c r="W77">
        <v>55</v>
      </c>
      <c r="X77">
        <v>66</v>
      </c>
      <c r="Y77">
        <v>77</v>
      </c>
      <c r="Z77">
        <v>88</v>
      </c>
      <c r="AA77">
        <v>256</v>
      </c>
      <c r="AB77">
        <v>436</v>
      </c>
      <c r="AC77">
        <v>616</v>
      </c>
      <c r="AD77">
        <v>797</v>
      </c>
      <c r="AE77">
        <v>946</v>
      </c>
      <c r="AF77">
        <v>1088</v>
      </c>
      <c r="AG77">
        <v>1231</v>
      </c>
      <c r="AH77">
        <v>1373</v>
      </c>
      <c r="AI77">
        <v>1516</v>
      </c>
      <c r="AJ77">
        <v>1658</v>
      </c>
      <c r="AK77">
        <v>1801</v>
      </c>
      <c r="AL77">
        <v>1943</v>
      </c>
      <c r="AM77">
        <v>2086</v>
      </c>
      <c r="AN77">
        <v>2212</v>
      </c>
      <c r="AO77">
        <v>2335</v>
      </c>
      <c r="AP77">
        <v>2459</v>
      </c>
      <c r="AQ77">
        <v>2582</v>
      </c>
      <c r="AR77">
        <v>2706</v>
      </c>
      <c r="AS77">
        <v>2829</v>
      </c>
      <c r="AT77">
        <v>2953</v>
      </c>
      <c r="AU77">
        <v>3077</v>
      </c>
      <c r="AV77">
        <v>3200</v>
      </c>
      <c r="AW77">
        <v>3324</v>
      </c>
      <c r="AX77">
        <v>3447</v>
      </c>
      <c r="AY77">
        <v>3571</v>
      </c>
      <c r="AZ77">
        <v>3694</v>
      </c>
      <c r="BA77">
        <v>3792</v>
      </c>
      <c r="BB77">
        <v>3819</v>
      </c>
      <c r="BC77">
        <v>3846</v>
      </c>
      <c r="BD77">
        <v>3873</v>
      </c>
      <c r="BE77">
        <v>3900</v>
      </c>
      <c r="BF77">
        <v>3927</v>
      </c>
      <c r="BG77">
        <v>3953</v>
      </c>
      <c r="BH77">
        <v>3980</v>
      </c>
      <c r="BI77">
        <v>4007</v>
      </c>
      <c r="BJ77">
        <v>4034</v>
      </c>
      <c r="BK77">
        <v>4061</v>
      </c>
      <c r="BL77">
        <v>4088</v>
      </c>
      <c r="BM77">
        <v>4114</v>
      </c>
      <c r="BN77">
        <v>4141</v>
      </c>
      <c r="BO77">
        <v>4168</v>
      </c>
      <c r="BP77">
        <v>4195</v>
      </c>
      <c r="BQ77">
        <v>4222</v>
      </c>
      <c r="BR77">
        <v>4249</v>
      </c>
      <c r="BS77">
        <v>4276</v>
      </c>
      <c r="BT77">
        <v>4302</v>
      </c>
      <c r="BU77">
        <v>4329</v>
      </c>
      <c r="BV77">
        <v>4356</v>
      </c>
      <c r="BW77">
        <v>4383</v>
      </c>
      <c r="BX77">
        <v>4410</v>
      </c>
      <c r="BY77">
        <v>4437</v>
      </c>
      <c r="BZ77">
        <v>4463</v>
      </c>
      <c r="CA77">
        <v>4490</v>
      </c>
      <c r="CB77">
        <v>4517</v>
      </c>
      <c r="CC77">
        <v>4544</v>
      </c>
      <c r="CD77">
        <v>4571</v>
      </c>
      <c r="CE77">
        <v>4598</v>
      </c>
      <c r="CF77">
        <v>4624</v>
      </c>
      <c r="CG77">
        <v>4651</v>
      </c>
      <c r="CH77">
        <v>4678</v>
      </c>
      <c r="CI77">
        <v>-22</v>
      </c>
    </row>
    <row r="78" spans="1:87" x14ac:dyDescent="0.2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</v>
      </c>
      <c r="T78">
        <v>7</v>
      </c>
      <c r="U78">
        <v>10</v>
      </c>
      <c r="V78">
        <v>13</v>
      </c>
      <c r="W78">
        <v>16</v>
      </c>
      <c r="X78">
        <v>19</v>
      </c>
      <c r="Y78">
        <v>22</v>
      </c>
      <c r="Z78">
        <v>25</v>
      </c>
      <c r="AA78">
        <v>130</v>
      </c>
      <c r="AB78">
        <v>243</v>
      </c>
      <c r="AC78">
        <v>356</v>
      </c>
      <c r="AD78">
        <v>469</v>
      </c>
      <c r="AE78">
        <v>615</v>
      </c>
      <c r="AF78">
        <v>767</v>
      </c>
      <c r="AG78">
        <v>920</v>
      </c>
      <c r="AH78">
        <v>1073</v>
      </c>
      <c r="AI78">
        <v>1225</v>
      </c>
      <c r="AJ78">
        <v>1378</v>
      </c>
      <c r="AK78">
        <v>1530</v>
      </c>
      <c r="AL78">
        <v>1683</v>
      </c>
      <c r="AM78">
        <v>1835</v>
      </c>
      <c r="AN78">
        <v>1973</v>
      </c>
      <c r="AO78">
        <v>2107</v>
      </c>
      <c r="AP78">
        <v>2242</v>
      </c>
      <c r="AQ78">
        <v>2376</v>
      </c>
      <c r="AR78">
        <v>2511</v>
      </c>
      <c r="AS78">
        <v>2645</v>
      </c>
      <c r="AT78">
        <v>2780</v>
      </c>
      <c r="AU78">
        <v>2915</v>
      </c>
      <c r="AV78">
        <v>3049</v>
      </c>
      <c r="AW78">
        <v>3184</v>
      </c>
      <c r="AX78">
        <v>3318</v>
      </c>
      <c r="AY78">
        <v>3453</v>
      </c>
      <c r="AZ78">
        <v>3588</v>
      </c>
      <c r="BA78">
        <v>3695</v>
      </c>
      <c r="BB78">
        <v>3725</v>
      </c>
      <c r="BC78">
        <v>3755</v>
      </c>
      <c r="BD78">
        <v>3784</v>
      </c>
      <c r="BE78">
        <v>3814</v>
      </c>
      <c r="BF78">
        <v>3844</v>
      </c>
      <c r="BG78">
        <v>3874</v>
      </c>
      <c r="BH78">
        <v>3904</v>
      </c>
      <c r="BI78">
        <v>3934</v>
      </c>
      <c r="BJ78">
        <v>3963</v>
      </c>
      <c r="BK78">
        <v>3993</v>
      </c>
      <c r="BL78">
        <v>4023</v>
      </c>
      <c r="BM78">
        <v>4053</v>
      </c>
      <c r="BN78">
        <v>4083</v>
      </c>
      <c r="BO78">
        <v>4113</v>
      </c>
      <c r="BP78">
        <v>4143</v>
      </c>
      <c r="BQ78">
        <v>4172</v>
      </c>
      <c r="BR78">
        <v>4202</v>
      </c>
      <c r="BS78">
        <v>4232</v>
      </c>
      <c r="BT78">
        <v>4262</v>
      </c>
      <c r="BU78">
        <v>4292</v>
      </c>
      <c r="BV78">
        <v>4322</v>
      </c>
      <c r="BW78">
        <v>4351</v>
      </c>
      <c r="BX78">
        <v>4381</v>
      </c>
      <c r="BY78">
        <v>4411</v>
      </c>
      <c r="BZ78">
        <v>4441</v>
      </c>
      <c r="CA78">
        <v>4471</v>
      </c>
      <c r="CB78">
        <v>4501</v>
      </c>
      <c r="CC78">
        <v>4531</v>
      </c>
      <c r="CD78">
        <v>4560</v>
      </c>
      <c r="CE78">
        <v>4590</v>
      </c>
      <c r="CF78">
        <v>4620</v>
      </c>
      <c r="CG78">
        <v>4650</v>
      </c>
      <c r="CH78">
        <v>4680</v>
      </c>
      <c r="CI78">
        <v>-21</v>
      </c>
    </row>
    <row r="79" spans="1:87" x14ac:dyDescent="0.2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59</v>
      </c>
      <c r="AB79">
        <v>122</v>
      </c>
      <c r="AC79">
        <v>186</v>
      </c>
      <c r="AD79">
        <v>249</v>
      </c>
      <c r="AE79">
        <v>382</v>
      </c>
      <c r="AF79">
        <v>529</v>
      </c>
      <c r="AG79">
        <v>676</v>
      </c>
      <c r="AH79">
        <v>822</v>
      </c>
      <c r="AI79">
        <v>969</v>
      </c>
      <c r="AJ79">
        <v>1116</v>
      </c>
      <c r="AK79">
        <v>1263</v>
      </c>
      <c r="AL79">
        <v>1410</v>
      </c>
      <c r="AM79">
        <v>1557</v>
      </c>
      <c r="AN79">
        <v>1697</v>
      </c>
      <c r="AO79">
        <v>1836</v>
      </c>
      <c r="AP79">
        <v>1975</v>
      </c>
      <c r="AQ79">
        <v>2114</v>
      </c>
      <c r="AR79">
        <v>2254</v>
      </c>
      <c r="AS79">
        <v>2393</v>
      </c>
      <c r="AT79">
        <v>2532</v>
      </c>
      <c r="AU79">
        <v>2671</v>
      </c>
      <c r="AV79">
        <v>2810</v>
      </c>
      <c r="AW79">
        <v>2949</v>
      </c>
      <c r="AX79">
        <v>3088</v>
      </c>
      <c r="AY79">
        <v>3227</v>
      </c>
      <c r="AZ79">
        <v>3367</v>
      </c>
      <c r="BA79">
        <v>3479</v>
      </c>
      <c r="BB79">
        <v>3515</v>
      </c>
      <c r="BC79">
        <v>3551</v>
      </c>
      <c r="BD79">
        <v>3588</v>
      </c>
      <c r="BE79">
        <v>3624</v>
      </c>
      <c r="BF79">
        <v>3660</v>
      </c>
      <c r="BG79">
        <v>3697</v>
      </c>
      <c r="BH79">
        <v>3733</v>
      </c>
      <c r="BI79">
        <v>3770</v>
      </c>
      <c r="BJ79">
        <v>3806</v>
      </c>
      <c r="BK79">
        <v>3842</v>
      </c>
      <c r="BL79">
        <v>3879</v>
      </c>
      <c r="BM79">
        <v>3915</v>
      </c>
      <c r="BN79">
        <v>3951</v>
      </c>
      <c r="BO79">
        <v>3988</v>
      </c>
      <c r="BP79">
        <v>4024</v>
      </c>
      <c r="BQ79">
        <v>4060</v>
      </c>
      <c r="BR79">
        <v>4097</v>
      </c>
      <c r="BS79">
        <v>4133</v>
      </c>
      <c r="BT79">
        <v>4169</v>
      </c>
      <c r="BU79">
        <v>4206</v>
      </c>
      <c r="BV79">
        <v>4242</v>
      </c>
      <c r="BW79">
        <v>4278</v>
      </c>
      <c r="BX79">
        <v>4315</v>
      </c>
      <c r="BY79">
        <v>4351</v>
      </c>
      <c r="BZ79">
        <v>4387</v>
      </c>
      <c r="CA79">
        <v>4424</v>
      </c>
      <c r="CB79">
        <v>4460</v>
      </c>
      <c r="CC79">
        <v>4496</v>
      </c>
      <c r="CD79">
        <v>4533</v>
      </c>
      <c r="CE79">
        <v>4569</v>
      </c>
      <c r="CF79">
        <v>4605</v>
      </c>
      <c r="CG79">
        <v>4642</v>
      </c>
      <c r="CH79">
        <v>4678</v>
      </c>
      <c r="CI79">
        <v>-20</v>
      </c>
    </row>
    <row r="80" spans="1:87" x14ac:dyDescent="0.2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35</v>
      </c>
      <c r="AB80">
        <v>73</v>
      </c>
      <c r="AC80">
        <v>111</v>
      </c>
      <c r="AD80">
        <v>149</v>
      </c>
      <c r="AE80">
        <v>252</v>
      </c>
      <c r="AF80">
        <v>369</v>
      </c>
      <c r="AG80">
        <v>486</v>
      </c>
      <c r="AH80">
        <v>602</v>
      </c>
      <c r="AI80">
        <v>719</v>
      </c>
      <c r="AJ80">
        <v>836</v>
      </c>
      <c r="AK80">
        <v>952</v>
      </c>
      <c r="AL80">
        <v>1069</v>
      </c>
      <c r="AM80">
        <v>1185</v>
      </c>
      <c r="AN80">
        <v>1313</v>
      </c>
      <c r="AO80">
        <v>1443</v>
      </c>
      <c r="AP80">
        <v>1572</v>
      </c>
      <c r="AQ80">
        <v>1702</v>
      </c>
      <c r="AR80">
        <v>1831</v>
      </c>
      <c r="AS80">
        <v>1961</v>
      </c>
      <c r="AT80">
        <v>2090</v>
      </c>
      <c r="AU80">
        <v>2220</v>
      </c>
      <c r="AV80">
        <v>2350</v>
      </c>
      <c r="AW80">
        <v>2479</v>
      </c>
      <c r="AX80">
        <v>2609</v>
      </c>
      <c r="AY80">
        <v>2738</v>
      </c>
      <c r="AZ80">
        <v>2868</v>
      </c>
      <c r="BA80">
        <v>2975</v>
      </c>
      <c r="BB80">
        <v>3022</v>
      </c>
      <c r="BC80">
        <v>3068</v>
      </c>
      <c r="BD80">
        <v>3114</v>
      </c>
      <c r="BE80">
        <v>3161</v>
      </c>
      <c r="BF80">
        <v>3207</v>
      </c>
      <c r="BG80">
        <v>3253</v>
      </c>
      <c r="BH80">
        <v>3299</v>
      </c>
      <c r="BI80">
        <v>3346</v>
      </c>
      <c r="BJ80">
        <v>3392</v>
      </c>
      <c r="BK80">
        <v>3438</v>
      </c>
      <c r="BL80">
        <v>3484</v>
      </c>
      <c r="BM80">
        <v>3531</v>
      </c>
      <c r="BN80">
        <v>3577</v>
      </c>
      <c r="BO80">
        <v>3623</v>
      </c>
      <c r="BP80">
        <v>3670</v>
      </c>
      <c r="BQ80">
        <v>3716</v>
      </c>
      <c r="BR80">
        <v>3762</v>
      </c>
      <c r="BS80">
        <v>3808</v>
      </c>
      <c r="BT80">
        <v>3855</v>
      </c>
      <c r="BU80">
        <v>3901</v>
      </c>
      <c r="BV80">
        <v>3947</v>
      </c>
      <c r="BW80">
        <v>3993</v>
      </c>
      <c r="BX80">
        <v>4040</v>
      </c>
      <c r="BY80">
        <v>4086</v>
      </c>
      <c r="BZ80">
        <v>4132</v>
      </c>
      <c r="CA80">
        <v>4178</v>
      </c>
      <c r="CB80">
        <v>4225</v>
      </c>
      <c r="CC80">
        <v>4271</v>
      </c>
      <c r="CD80">
        <v>4317</v>
      </c>
      <c r="CE80">
        <v>4364</v>
      </c>
      <c r="CF80">
        <v>4410</v>
      </c>
      <c r="CG80">
        <v>4456</v>
      </c>
      <c r="CH80">
        <v>4502</v>
      </c>
      <c r="CI80">
        <v>-19</v>
      </c>
    </row>
    <row r="81" spans="1:87" x14ac:dyDescent="0.2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17</v>
      </c>
      <c r="AB81">
        <v>34</v>
      </c>
      <c r="AC81">
        <v>52</v>
      </c>
      <c r="AD81">
        <v>70</v>
      </c>
      <c r="AE81">
        <v>136</v>
      </c>
      <c r="AF81">
        <v>212</v>
      </c>
      <c r="AG81">
        <v>289</v>
      </c>
      <c r="AH81">
        <v>365</v>
      </c>
      <c r="AI81">
        <v>441</v>
      </c>
      <c r="AJ81">
        <v>517</v>
      </c>
      <c r="AK81">
        <v>593</v>
      </c>
      <c r="AL81">
        <v>669</v>
      </c>
      <c r="AM81">
        <v>745</v>
      </c>
      <c r="AN81">
        <v>843</v>
      </c>
      <c r="AO81">
        <v>945</v>
      </c>
      <c r="AP81">
        <v>1046</v>
      </c>
      <c r="AQ81">
        <v>1148</v>
      </c>
      <c r="AR81">
        <v>1250</v>
      </c>
      <c r="AS81">
        <v>1351</v>
      </c>
      <c r="AT81">
        <v>1453</v>
      </c>
      <c r="AU81">
        <v>1555</v>
      </c>
      <c r="AV81">
        <v>1656</v>
      </c>
      <c r="AW81">
        <v>1758</v>
      </c>
      <c r="AX81">
        <v>1859</v>
      </c>
      <c r="AY81">
        <v>1961</v>
      </c>
      <c r="AZ81">
        <v>2063</v>
      </c>
      <c r="BA81">
        <v>2153</v>
      </c>
      <c r="BB81">
        <v>2213</v>
      </c>
      <c r="BC81">
        <v>2273</v>
      </c>
      <c r="BD81">
        <v>2332</v>
      </c>
      <c r="BE81">
        <v>2392</v>
      </c>
      <c r="BF81">
        <v>2451</v>
      </c>
      <c r="BG81">
        <v>2511</v>
      </c>
      <c r="BH81">
        <v>2571</v>
      </c>
      <c r="BI81">
        <v>2630</v>
      </c>
      <c r="BJ81">
        <v>2690</v>
      </c>
      <c r="BK81">
        <v>2749</v>
      </c>
      <c r="BL81">
        <v>2809</v>
      </c>
      <c r="BM81">
        <v>2869</v>
      </c>
      <c r="BN81">
        <v>2928</v>
      </c>
      <c r="BO81">
        <v>2988</v>
      </c>
      <c r="BP81">
        <v>3047</v>
      </c>
      <c r="BQ81">
        <v>3107</v>
      </c>
      <c r="BR81">
        <v>3167</v>
      </c>
      <c r="BS81">
        <v>3226</v>
      </c>
      <c r="BT81">
        <v>3286</v>
      </c>
      <c r="BU81">
        <v>3345</v>
      </c>
      <c r="BV81">
        <v>3405</v>
      </c>
      <c r="BW81">
        <v>3465</v>
      </c>
      <c r="BX81">
        <v>3524</v>
      </c>
      <c r="BY81">
        <v>3584</v>
      </c>
      <c r="BZ81">
        <v>3643</v>
      </c>
      <c r="CA81">
        <v>3703</v>
      </c>
      <c r="CB81">
        <v>3763</v>
      </c>
      <c r="CC81">
        <v>3822</v>
      </c>
      <c r="CD81">
        <v>3882</v>
      </c>
      <c r="CE81">
        <v>3941</v>
      </c>
      <c r="CF81">
        <v>4001</v>
      </c>
      <c r="CG81">
        <v>4061</v>
      </c>
      <c r="CH81">
        <v>4120</v>
      </c>
      <c r="CI81">
        <v>-18</v>
      </c>
    </row>
    <row r="82" spans="1:87" x14ac:dyDescent="0.2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4</v>
      </c>
      <c r="AB82">
        <v>9</v>
      </c>
      <c r="AC82">
        <v>14</v>
      </c>
      <c r="AD82">
        <v>19</v>
      </c>
      <c r="AE82">
        <v>51</v>
      </c>
      <c r="AF82">
        <v>90</v>
      </c>
      <c r="AG82">
        <v>129</v>
      </c>
      <c r="AH82">
        <v>167</v>
      </c>
      <c r="AI82">
        <v>206</v>
      </c>
      <c r="AJ82">
        <v>245</v>
      </c>
      <c r="AK82">
        <v>283</v>
      </c>
      <c r="AL82">
        <v>322</v>
      </c>
      <c r="AM82">
        <v>361</v>
      </c>
      <c r="AN82">
        <v>426</v>
      </c>
      <c r="AO82">
        <v>496</v>
      </c>
      <c r="AP82">
        <v>566</v>
      </c>
      <c r="AQ82">
        <v>635</v>
      </c>
      <c r="AR82">
        <v>705</v>
      </c>
      <c r="AS82">
        <v>775</v>
      </c>
      <c r="AT82">
        <v>845</v>
      </c>
      <c r="AU82">
        <v>914</v>
      </c>
      <c r="AV82">
        <v>984</v>
      </c>
      <c r="AW82">
        <v>1054</v>
      </c>
      <c r="AX82">
        <v>1124</v>
      </c>
      <c r="AY82">
        <v>1193</v>
      </c>
      <c r="AZ82">
        <v>1263</v>
      </c>
      <c r="BA82">
        <v>1334</v>
      </c>
      <c r="BB82">
        <v>1406</v>
      </c>
      <c r="BC82">
        <v>1479</v>
      </c>
      <c r="BD82">
        <v>1552</v>
      </c>
      <c r="BE82">
        <v>1625</v>
      </c>
      <c r="BF82">
        <v>1698</v>
      </c>
      <c r="BG82">
        <v>1771</v>
      </c>
      <c r="BH82">
        <v>1844</v>
      </c>
      <c r="BI82">
        <v>1917</v>
      </c>
      <c r="BJ82">
        <v>1989</v>
      </c>
      <c r="BK82">
        <v>2062</v>
      </c>
      <c r="BL82">
        <v>2135</v>
      </c>
      <c r="BM82">
        <v>2208</v>
      </c>
      <c r="BN82">
        <v>2281</v>
      </c>
      <c r="BO82">
        <v>2354</v>
      </c>
      <c r="BP82">
        <v>2427</v>
      </c>
      <c r="BQ82">
        <v>2499</v>
      </c>
      <c r="BR82">
        <v>2572</v>
      </c>
      <c r="BS82">
        <v>2645</v>
      </c>
      <c r="BT82">
        <v>2718</v>
      </c>
      <c r="BU82">
        <v>2791</v>
      </c>
      <c r="BV82">
        <v>2864</v>
      </c>
      <c r="BW82">
        <v>2937</v>
      </c>
      <c r="BX82">
        <v>3010</v>
      </c>
      <c r="BY82">
        <v>3082</v>
      </c>
      <c r="BZ82">
        <v>3155</v>
      </c>
      <c r="CA82">
        <v>3228</v>
      </c>
      <c r="CB82">
        <v>3301</v>
      </c>
      <c r="CC82">
        <v>3374</v>
      </c>
      <c r="CD82">
        <v>3447</v>
      </c>
      <c r="CE82">
        <v>3520</v>
      </c>
      <c r="CF82">
        <v>3592</v>
      </c>
      <c r="CG82">
        <v>3665</v>
      </c>
      <c r="CH82">
        <v>3738</v>
      </c>
      <c r="CI82">
        <v>-17</v>
      </c>
    </row>
    <row r="83" spans="1:87" x14ac:dyDescent="0.2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15</v>
      </c>
      <c r="AF83">
        <v>33</v>
      </c>
      <c r="AG83">
        <v>51</v>
      </c>
      <c r="AH83">
        <v>68</v>
      </c>
      <c r="AI83">
        <v>86</v>
      </c>
      <c r="AJ83">
        <v>104</v>
      </c>
      <c r="AK83">
        <v>122</v>
      </c>
      <c r="AL83">
        <v>140</v>
      </c>
      <c r="AM83">
        <v>158</v>
      </c>
      <c r="AN83">
        <v>202</v>
      </c>
      <c r="AO83">
        <v>250</v>
      </c>
      <c r="AP83">
        <v>298</v>
      </c>
      <c r="AQ83">
        <v>346</v>
      </c>
      <c r="AR83">
        <v>394</v>
      </c>
      <c r="AS83">
        <v>443</v>
      </c>
      <c r="AT83">
        <v>491</v>
      </c>
      <c r="AU83">
        <v>539</v>
      </c>
      <c r="AV83">
        <v>587</v>
      </c>
      <c r="AW83">
        <v>635</v>
      </c>
      <c r="AX83">
        <v>684</v>
      </c>
      <c r="AY83">
        <v>732</v>
      </c>
      <c r="AZ83">
        <v>780</v>
      </c>
      <c r="BA83">
        <v>837</v>
      </c>
      <c r="BB83">
        <v>920</v>
      </c>
      <c r="BC83">
        <v>1002</v>
      </c>
      <c r="BD83">
        <v>1085</v>
      </c>
      <c r="BE83">
        <v>1168</v>
      </c>
      <c r="BF83">
        <v>1250</v>
      </c>
      <c r="BG83">
        <v>1333</v>
      </c>
      <c r="BH83">
        <v>1415</v>
      </c>
      <c r="BI83">
        <v>1498</v>
      </c>
      <c r="BJ83">
        <v>1581</v>
      </c>
      <c r="BK83">
        <v>1663</v>
      </c>
      <c r="BL83">
        <v>1746</v>
      </c>
      <c r="BM83">
        <v>1828</v>
      </c>
      <c r="BN83">
        <v>1911</v>
      </c>
      <c r="BO83">
        <v>1994</v>
      </c>
      <c r="BP83">
        <v>2076</v>
      </c>
      <c r="BQ83">
        <v>2159</v>
      </c>
      <c r="BR83">
        <v>2241</v>
      </c>
      <c r="BS83">
        <v>2324</v>
      </c>
      <c r="BT83">
        <v>2406</v>
      </c>
      <c r="BU83">
        <v>2489</v>
      </c>
      <c r="BV83">
        <v>2572</v>
      </c>
      <c r="BW83">
        <v>2654</v>
      </c>
      <c r="BX83">
        <v>2737</v>
      </c>
      <c r="BY83">
        <v>2819</v>
      </c>
      <c r="BZ83">
        <v>2902</v>
      </c>
      <c r="CA83">
        <v>2985</v>
      </c>
      <c r="CB83">
        <v>3067</v>
      </c>
      <c r="CC83">
        <v>3150</v>
      </c>
      <c r="CD83">
        <v>3232</v>
      </c>
      <c r="CE83">
        <v>3315</v>
      </c>
      <c r="CF83">
        <v>3398</v>
      </c>
      <c r="CG83">
        <v>3480</v>
      </c>
      <c r="CH83">
        <v>3563</v>
      </c>
      <c r="CI83">
        <v>-16</v>
      </c>
    </row>
    <row r="84" spans="1:87" x14ac:dyDescent="0.2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9</v>
      </c>
      <c r="AF84">
        <v>19</v>
      </c>
      <c r="AG84">
        <v>30</v>
      </c>
      <c r="AH84">
        <v>40</v>
      </c>
      <c r="AI84">
        <v>51</v>
      </c>
      <c r="AJ84">
        <v>62</v>
      </c>
      <c r="AK84">
        <v>72</v>
      </c>
      <c r="AL84">
        <v>83</v>
      </c>
      <c r="AM84">
        <v>93</v>
      </c>
      <c r="AN84">
        <v>128</v>
      </c>
      <c r="AO84">
        <v>166</v>
      </c>
      <c r="AP84">
        <v>204</v>
      </c>
      <c r="AQ84">
        <v>243</v>
      </c>
      <c r="AR84">
        <v>281</v>
      </c>
      <c r="AS84">
        <v>320</v>
      </c>
      <c r="AT84">
        <v>358</v>
      </c>
      <c r="AU84">
        <v>396</v>
      </c>
      <c r="AV84">
        <v>435</v>
      </c>
      <c r="AW84">
        <v>473</v>
      </c>
      <c r="AX84">
        <v>511</v>
      </c>
      <c r="AY84">
        <v>550</v>
      </c>
      <c r="AZ84">
        <v>588</v>
      </c>
      <c r="BA84">
        <v>640</v>
      </c>
      <c r="BB84">
        <v>731</v>
      </c>
      <c r="BC84">
        <v>822</v>
      </c>
      <c r="BD84">
        <v>913</v>
      </c>
      <c r="BE84">
        <v>1003</v>
      </c>
      <c r="BF84">
        <v>1094</v>
      </c>
      <c r="BG84">
        <v>1185</v>
      </c>
      <c r="BH84">
        <v>1276</v>
      </c>
      <c r="BI84">
        <v>1366</v>
      </c>
      <c r="BJ84">
        <v>1457</v>
      </c>
      <c r="BK84">
        <v>1548</v>
      </c>
      <c r="BL84">
        <v>1639</v>
      </c>
      <c r="BM84">
        <v>1729</v>
      </c>
      <c r="BN84">
        <v>1820</v>
      </c>
      <c r="BO84">
        <v>1911</v>
      </c>
      <c r="BP84">
        <v>2002</v>
      </c>
      <c r="BQ84">
        <v>2092</v>
      </c>
      <c r="BR84">
        <v>2183</v>
      </c>
      <c r="BS84">
        <v>2274</v>
      </c>
      <c r="BT84">
        <v>2365</v>
      </c>
      <c r="BU84">
        <v>2455</v>
      </c>
      <c r="BV84">
        <v>2546</v>
      </c>
      <c r="BW84">
        <v>2637</v>
      </c>
      <c r="BX84">
        <v>2728</v>
      </c>
      <c r="BY84">
        <v>2818</v>
      </c>
      <c r="BZ84">
        <v>2909</v>
      </c>
      <c r="CA84">
        <v>3000</v>
      </c>
      <c r="CB84">
        <v>3091</v>
      </c>
      <c r="CC84">
        <v>3182</v>
      </c>
      <c r="CD84">
        <v>3272</v>
      </c>
      <c r="CE84">
        <v>3363</v>
      </c>
      <c r="CF84">
        <v>3454</v>
      </c>
      <c r="CG84">
        <v>3545</v>
      </c>
      <c r="CH84">
        <v>3635</v>
      </c>
      <c r="CI84">
        <v>-15</v>
      </c>
    </row>
    <row r="85" spans="1:87" x14ac:dyDescent="0.2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4</v>
      </c>
      <c r="AF85">
        <v>9</v>
      </c>
      <c r="AG85">
        <v>14</v>
      </c>
      <c r="AH85">
        <v>19</v>
      </c>
      <c r="AI85">
        <v>24</v>
      </c>
      <c r="AJ85">
        <v>29</v>
      </c>
      <c r="AK85">
        <v>34</v>
      </c>
      <c r="AL85">
        <v>39</v>
      </c>
      <c r="AM85">
        <v>43</v>
      </c>
      <c r="AN85">
        <v>71</v>
      </c>
      <c r="AO85">
        <v>102</v>
      </c>
      <c r="AP85">
        <v>133</v>
      </c>
      <c r="AQ85">
        <v>164</v>
      </c>
      <c r="AR85">
        <v>196</v>
      </c>
      <c r="AS85">
        <v>227</v>
      </c>
      <c r="AT85">
        <v>258</v>
      </c>
      <c r="AU85">
        <v>289</v>
      </c>
      <c r="AV85">
        <v>320</v>
      </c>
      <c r="AW85">
        <v>351</v>
      </c>
      <c r="AX85">
        <v>383</v>
      </c>
      <c r="AY85">
        <v>414</v>
      </c>
      <c r="AZ85">
        <v>445</v>
      </c>
      <c r="BA85">
        <v>494</v>
      </c>
      <c r="BB85">
        <v>594</v>
      </c>
      <c r="BC85">
        <v>694</v>
      </c>
      <c r="BD85">
        <v>795</v>
      </c>
      <c r="BE85">
        <v>895</v>
      </c>
      <c r="BF85">
        <v>995</v>
      </c>
      <c r="BG85">
        <v>1095</v>
      </c>
      <c r="BH85">
        <v>1195</v>
      </c>
      <c r="BI85">
        <v>1295</v>
      </c>
      <c r="BJ85">
        <v>1395</v>
      </c>
      <c r="BK85">
        <v>1496</v>
      </c>
      <c r="BL85">
        <v>1596</v>
      </c>
      <c r="BM85">
        <v>1696</v>
      </c>
      <c r="BN85">
        <v>1796</v>
      </c>
      <c r="BO85">
        <v>1896</v>
      </c>
      <c r="BP85">
        <v>1996</v>
      </c>
      <c r="BQ85">
        <v>2096</v>
      </c>
      <c r="BR85">
        <v>2197</v>
      </c>
      <c r="BS85">
        <v>2297</v>
      </c>
      <c r="BT85">
        <v>2397</v>
      </c>
      <c r="BU85">
        <v>2497</v>
      </c>
      <c r="BV85">
        <v>2597</v>
      </c>
      <c r="BW85">
        <v>2697</v>
      </c>
      <c r="BX85">
        <v>2797</v>
      </c>
      <c r="BY85">
        <v>2898</v>
      </c>
      <c r="BZ85">
        <v>2998</v>
      </c>
      <c r="CA85">
        <v>3098</v>
      </c>
      <c r="CB85">
        <v>3198</v>
      </c>
      <c r="CC85">
        <v>3298</v>
      </c>
      <c r="CD85">
        <v>3398</v>
      </c>
      <c r="CE85">
        <v>3498</v>
      </c>
      <c r="CF85">
        <v>3599</v>
      </c>
      <c r="CG85">
        <v>3699</v>
      </c>
      <c r="CH85">
        <v>3799</v>
      </c>
      <c r="CI85">
        <v>-14</v>
      </c>
    </row>
    <row r="86" spans="1:87" x14ac:dyDescent="0.2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1</v>
      </c>
      <c r="AF86">
        <v>2</v>
      </c>
      <c r="AG86">
        <v>4</v>
      </c>
      <c r="AH86">
        <v>5</v>
      </c>
      <c r="AI86">
        <v>6</v>
      </c>
      <c r="AJ86">
        <v>7</v>
      </c>
      <c r="AK86">
        <v>9</v>
      </c>
      <c r="AL86">
        <v>10</v>
      </c>
      <c r="AM86">
        <v>11</v>
      </c>
      <c r="AN86">
        <v>33</v>
      </c>
      <c r="AO86">
        <v>58</v>
      </c>
      <c r="AP86">
        <v>84</v>
      </c>
      <c r="AQ86">
        <v>109</v>
      </c>
      <c r="AR86">
        <v>134</v>
      </c>
      <c r="AS86">
        <v>159</v>
      </c>
      <c r="AT86">
        <v>185</v>
      </c>
      <c r="AU86">
        <v>210</v>
      </c>
      <c r="AV86">
        <v>235</v>
      </c>
      <c r="AW86">
        <v>260</v>
      </c>
      <c r="AX86">
        <v>285</v>
      </c>
      <c r="AY86">
        <v>311</v>
      </c>
      <c r="AZ86">
        <v>336</v>
      </c>
      <c r="BA86">
        <v>383</v>
      </c>
      <c r="BB86">
        <v>491</v>
      </c>
      <c r="BC86">
        <v>600</v>
      </c>
      <c r="BD86">
        <v>708</v>
      </c>
      <c r="BE86">
        <v>817</v>
      </c>
      <c r="BF86">
        <v>925</v>
      </c>
      <c r="BG86">
        <v>1034</v>
      </c>
      <c r="BH86">
        <v>1142</v>
      </c>
      <c r="BI86">
        <v>1251</v>
      </c>
      <c r="BJ86">
        <v>1359</v>
      </c>
      <c r="BK86">
        <v>1468</v>
      </c>
      <c r="BL86">
        <v>1576</v>
      </c>
      <c r="BM86">
        <v>1685</v>
      </c>
      <c r="BN86">
        <v>1793</v>
      </c>
      <c r="BO86">
        <v>1902</v>
      </c>
      <c r="BP86">
        <v>2010</v>
      </c>
      <c r="BQ86">
        <v>2119</v>
      </c>
      <c r="BR86">
        <v>2227</v>
      </c>
      <c r="BS86">
        <v>2336</v>
      </c>
      <c r="BT86">
        <v>2444</v>
      </c>
      <c r="BU86">
        <v>2553</v>
      </c>
      <c r="BV86">
        <v>2661</v>
      </c>
      <c r="BW86">
        <v>2770</v>
      </c>
      <c r="BX86">
        <v>2878</v>
      </c>
      <c r="BY86">
        <v>2987</v>
      </c>
      <c r="BZ86">
        <v>3095</v>
      </c>
      <c r="CA86">
        <v>3204</v>
      </c>
      <c r="CB86">
        <v>3312</v>
      </c>
      <c r="CC86">
        <v>3421</v>
      </c>
      <c r="CD86">
        <v>3529</v>
      </c>
      <c r="CE86">
        <v>3638</v>
      </c>
      <c r="CF86">
        <v>3746</v>
      </c>
      <c r="CG86">
        <v>3855</v>
      </c>
      <c r="CH86">
        <v>3963</v>
      </c>
      <c r="CI86">
        <v>-13</v>
      </c>
    </row>
    <row r="87" spans="1:87" x14ac:dyDescent="0.2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17</v>
      </c>
      <c r="AO87">
        <v>36</v>
      </c>
      <c r="AP87">
        <v>55</v>
      </c>
      <c r="AQ87">
        <v>74</v>
      </c>
      <c r="AR87">
        <v>93</v>
      </c>
      <c r="AS87">
        <v>112</v>
      </c>
      <c r="AT87">
        <v>132</v>
      </c>
      <c r="AU87">
        <v>151</v>
      </c>
      <c r="AV87">
        <v>170</v>
      </c>
      <c r="AW87">
        <v>189</v>
      </c>
      <c r="AX87">
        <v>208</v>
      </c>
      <c r="AY87">
        <v>227</v>
      </c>
      <c r="AZ87">
        <v>247</v>
      </c>
      <c r="BA87">
        <v>291</v>
      </c>
      <c r="BB87">
        <v>404</v>
      </c>
      <c r="BC87">
        <v>518</v>
      </c>
      <c r="BD87">
        <v>631</v>
      </c>
      <c r="BE87">
        <v>745</v>
      </c>
      <c r="BF87">
        <v>858</v>
      </c>
      <c r="BG87">
        <v>972</v>
      </c>
      <c r="BH87">
        <v>1085</v>
      </c>
      <c r="BI87">
        <v>1199</v>
      </c>
      <c r="BJ87">
        <v>1312</v>
      </c>
      <c r="BK87">
        <v>1426</v>
      </c>
      <c r="BL87">
        <v>1539</v>
      </c>
      <c r="BM87">
        <v>1653</v>
      </c>
      <c r="BN87">
        <v>1766</v>
      </c>
      <c r="BO87">
        <v>1880</v>
      </c>
      <c r="BP87">
        <v>1993</v>
      </c>
      <c r="BQ87">
        <v>2107</v>
      </c>
      <c r="BR87">
        <v>2221</v>
      </c>
      <c r="BS87">
        <v>2334</v>
      </c>
      <c r="BT87">
        <v>2448</v>
      </c>
      <c r="BU87">
        <v>2561</v>
      </c>
      <c r="BV87">
        <v>2675</v>
      </c>
      <c r="BW87">
        <v>2788</v>
      </c>
      <c r="BX87">
        <v>2902</v>
      </c>
      <c r="BY87">
        <v>3015</v>
      </c>
      <c r="BZ87">
        <v>3129</v>
      </c>
      <c r="CA87">
        <v>3242</v>
      </c>
      <c r="CB87">
        <v>3356</v>
      </c>
      <c r="CC87">
        <v>3469</v>
      </c>
      <c r="CD87">
        <v>3583</v>
      </c>
      <c r="CE87">
        <v>3696</v>
      </c>
      <c r="CF87">
        <v>3810</v>
      </c>
      <c r="CG87">
        <v>3924</v>
      </c>
      <c r="CH87">
        <v>4037</v>
      </c>
      <c r="CI87">
        <v>-12</v>
      </c>
    </row>
    <row r="88" spans="1:87" x14ac:dyDescent="0.2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11</v>
      </c>
      <c r="AO88">
        <v>23</v>
      </c>
      <c r="AP88">
        <v>36</v>
      </c>
      <c r="AQ88">
        <v>48</v>
      </c>
      <c r="AR88">
        <v>61</v>
      </c>
      <c r="AS88">
        <v>73</v>
      </c>
      <c r="AT88">
        <v>86</v>
      </c>
      <c r="AU88">
        <v>98</v>
      </c>
      <c r="AV88">
        <v>111</v>
      </c>
      <c r="AW88">
        <v>123</v>
      </c>
      <c r="AX88">
        <v>136</v>
      </c>
      <c r="AY88">
        <v>148</v>
      </c>
      <c r="AZ88">
        <v>161</v>
      </c>
      <c r="BA88">
        <v>196</v>
      </c>
      <c r="BB88">
        <v>294</v>
      </c>
      <c r="BC88">
        <v>393</v>
      </c>
      <c r="BD88">
        <v>491</v>
      </c>
      <c r="BE88">
        <v>590</v>
      </c>
      <c r="BF88">
        <v>688</v>
      </c>
      <c r="BG88">
        <v>786</v>
      </c>
      <c r="BH88">
        <v>885</v>
      </c>
      <c r="BI88">
        <v>983</v>
      </c>
      <c r="BJ88">
        <v>1082</v>
      </c>
      <c r="BK88">
        <v>1180</v>
      </c>
      <c r="BL88">
        <v>1278</v>
      </c>
      <c r="BM88">
        <v>1377</v>
      </c>
      <c r="BN88">
        <v>1475</v>
      </c>
      <c r="BO88">
        <v>1574</v>
      </c>
      <c r="BP88">
        <v>1672</v>
      </c>
      <c r="BQ88">
        <v>1770</v>
      </c>
      <c r="BR88">
        <v>1869</v>
      </c>
      <c r="BS88">
        <v>1967</v>
      </c>
      <c r="BT88">
        <v>2066</v>
      </c>
      <c r="BU88">
        <v>2164</v>
      </c>
      <c r="BV88">
        <v>2262</v>
      </c>
      <c r="BW88">
        <v>2361</v>
      </c>
      <c r="BX88">
        <v>2459</v>
      </c>
      <c r="BY88">
        <v>2558</v>
      </c>
      <c r="BZ88">
        <v>2656</v>
      </c>
      <c r="CA88">
        <v>2754</v>
      </c>
      <c r="CB88">
        <v>2853</v>
      </c>
      <c r="CC88">
        <v>2951</v>
      </c>
      <c r="CD88">
        <v>3050</v>
      </c>
      <c r="CE88">
        <v>3148</v>
      </c>
      <c r="CF88">
        <v>3246</v>
      </c>
      <c r="CG88">
        <v>3345</v>
      </c>
      <c r="CH88">
        <v>3443</v>
      </c>
      <c r="CI88">
        <v>-11</v>
      </c>
    </row>
    <row r="89" spans="1:87" x14ac:dyDescent="0.2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5</v>
      </c>
      <c r="AO89">
        <v>12</v>
      </c>
      <c r="AP89">
        <v>18</v>
      </c>
      <c r="AQ89">
        <v>24</v>
      </c>
      <c r="AR89">
        <v>31</v>
      </c>
      <c r="AS89">
        <v>37</v>
      </c>
      <c r="AT89">
        <v>43</v>
      </c>
      <c r="AU89">
        <v>50</v>
      </c>
      <c r="AV89">
        <v>56</v>
      </c>
      <c r="AW89">
        <v>62</v>
      </c>
      <c r="AX89">
        <v>69</v>
      </c>
      <c r="AY89">
        <v>75</v>
      </c>
      <c r="AZ89">
        <v>81</v>
      </c>
      <c r="BA89">
        <v>102</v>
      </c>
      <c r="BB89">
        <v>164</v>
      </c>
      <c r="BC89">
        <v>225</v>
      </c>
      <c r="BD89">
        <v>287</v>
      </c>
      <c r="BE89">
        <v>348</v>
      </c>
      <c r="BF89">
        <v>410</v>
      </c>
      <c r="BG89">
        <v>471</v>
      </c>
      <c r="BH89">
        <v>532</v>
      </c>
      <c r="BI89">
        <v>594</v>
      </c>
      <c r="BJ89">
        <v>655</v>
      </c>
      <c r="BK89">
        <v>717</v>
      </c>
      <c r="BL89">
        <v>778</v>
      </c>
      <c r="BM89">
        <v>840</v>
      </c>
      <c r="BN89">
        <v>901</v>
      </c>
      <c r="BO89">
        <v>963</v>
      </c>
      <c r="BP89">
        <v>1024</v>
      </c>
      <c r="BQ89">
        <v>1086</v>
      </c>
      <c r="BR89">
        <v>1147</v>
      </c>
      <c r="BS89">
        <v>1209</v>
      </c>
      <c r="BT89">
        <v>1270</v>
      </c>
      <c r="BU89">
        <v>1332</v>
      </c>
      <c r="BV89">
        <v>1393</v>
      </c>
      <c r="BW89">
        <v>1455</v>
      </c>
      <c r="BX89">
        <v>1516</v>
      </c>
      <c r="BY89">
        <v>1578</v>
      </c>
      <c r="BZ89">
        <v>1639</v>
      </c>
      <c r="CA89">
        <v>1701</v>
      </c>
      <c r="CB89">
        <v>1762</v>
      </c>
      <c r="CC89">
        <v>1824</v>
      </c>
      <c r="CD89">
        <v>1885</v>
      </c>
      <c r="CE89">
        <v>1946</v>
      </c>
      <c r="CF89">
        <v>2008</v>
      </c>
      <c r="CG89">
        <v>2069</v>
      </c>
      <c r="CH89">
        <v>2131</v>
      </c>
      <c r="CI89">
        <v>-10</v>
      </c>
    </row>
    <row r="90" spans="1:87" x14ac:dyDescent="0.2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2</v>
      </c>
      <c r="AO90">
        <v>3</v>
      </c>
      <c r="AP90">
        <v>5</v>
      </c>
      <c r="AQ90">
        <v>7</v>
      </c>
      <c r="AR90">
        <v>9</v>
      </c>
      <c r="AS90">
        <v>10</v>
      </c>
      <c r="AT90">
        <v>12</v>
      </c>
      <c r="AU90">
        <v>14</v>
      </c>
      <c r="AV90">
        <v>16</v>
      </c>
      <c r="AW90">
        <v>17</v>
      </c>
      <c r="AX90">
        <v>19</v>
      </c>
      <c r="AY90">
        <v>21</v>
      </c>
      <c r="AZ90">
        <v>23</v>
      </c>
      <c r="BA90">
        <v>30</v>
      </c>
      <c r="BB90">
        <v>54</v>
      </c>
      <c r="BC90">
        <v>77</v>
      </c>
      <c r="BD90">
        <v>100</v>
      </c>
      <c r="BE90">
        <v>124</v>
      </c>
      <c r="BF90">
        <v>147</v>
      </c>
      <c r="BG90">
        <v>170</v>
      </c>
      <c r="BH90">
        <v>194</v>
      </c>
      <c r="BI90">
        <v>217</v>
      </c>
      <c r="BJ90">
        <v>240</v>
      </c>
      <c r="BK90">
        <v>264</v>
      </c>
      <c r="BL90">
        <v>287</v>
      </c>
      <c r="BM90">
        <v>310</v>
      </c>
      <c r="BN90">
        <v>334</v>
      </c>
      <c r="BO90">
        <v>357</v>
      </c>
      <c r="BP90">
        <v>380</v>
      </c>
      <c r="BQ90">
        <v>404</v>
      </c>
      <c r="BR90">
        <v>427</v>
      </c>
      <c r="BS90">
        <v>450</v>
      </c>
      <c r="BT90">
        <v>474</v>
      </c>
      <c r="BU90">
        <v>497</v>
      </c>
      <c r="BV90">
        <v>520</v>
      </c>
      <c r="BW90">
        <v>544</v>
      </c>
      <c r="BX90">
        <v>567</v>
      </c>
      <c r="BY90">
        <v>591</v>
      </c>
      <c r="BZ90">
        <v>614</v>
      </c>
      <c r="CA90">
        <v>637</v>
      </c>
      <c r="CB90">
        <v>661</v>
      </c>
      <c r="CC90">
        <v>684</v>
      </c>
      <c r="CD90">
        <v>707</v>
      </c>
      <c r="CE90">
        <v>731</v>
      </c>
      <c r="CF90">
        <v>754</v>
      </c>
      <c r="CG90">
        <v>777</v>
      </c>
      <c r="CH90">
        <v>801</v>
      </c>
      <c r="CI90">
        <v>-9</v>
      </c>
    </row>
    <row r="91" spans="1:87" x14ac:dyDescent="0.2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1</v>
      </c>
      <c r="BB91">
        <v>6</v>
      </c>
      <c r="BC91">
        <v>10</v>
      </c>
      <c r="BD91">
        <v>15</v>
      </c>
      <c r="BE91">
        <v>20</v>
      </c>
      <c r="BF91">
        <v>24</v>
      </c>
      <c r="BG91">
        <v>29</v>
      </c>
      <c r="BH91">
        <v>33</v>
      </c>
      <c r="BI91">
        <v>38</v>
      </c>
      <c r="BJ91">
        <v>43</v>
      </c>
      <c r="BK91">
        <v>47</v>
      </c>
      <c r="BL91">
        <v>52</v>
      </c>
      <c r="BM91">
        <v>56</v>
      </c>
      <c r="BN91">
        <v>61</v>
      </c>
      <c r="BO91">
        <v>65</v>
      </c>
      <c r="BP91">
        <v>70</v>
      </c>
      <c r="BQ91">
        <v>75</v>
      </c>
      <c r="BR91">
        <v>79</v>
      </c>
      <c r="BS91">
        <v>84</v>
      </c>
      <c r="BT91">
        <v>88</v>
      </c>
      <c r="BU91">
        <v>93</v>
      </c>
      <c r="BV91">
        <v>98</v>
      </c>
      <c r="BW91">
        <v>102</v>
      </c>
      <c r="BX91">
        <v>107</v>
      </c>
      <c r="BY91">
        <v>111</v>
      </c>
      <c r="BZ91">
        <v>116</v>
      </c>
      <c r="CA91">
        <v>121</v>
      </c>
      <c r="CB91">
        <v>125</v>
      </c>
      <c r="CC91">
        <v>130</v>
      </c>
      <c r="CD91">
        <v>134</v>
      </c>
      <c r="CE91">
        <v>139</v>
      </c>
      <c r="CF91">
        <v>143</v>
      </c>
      <c r="CG91">
        <v>148</v>
      </c>
      <c r="CH91">
        <v>153</v>
      </c>
      <c r="CI91">
        <v>-8</v>
      </c>
    </row>
    <row r="92" spans="1:87" x14ac:dyDescent="0.2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1</v>
      </c>
      <c r="BB92">
        <v>3</v>
      </c>
      <c r="BC92">
        <v>6</v>
      </c>
      <c r="BD92">
        <v>9</v>
      </c>
      <c r="BE92">
        <v>11</v>
      </c>
      <c r="BF92">
        <v>14</v>
      </c>
      <c r="BG92">
        <v>16</v>
      </c>
      <c r="BH92">
        <v>19</v>
      </c>
      <c r="BI92">
        <v>22</v>
      </c>
      <c r="BJ92">
        <v>24</v>
      </c>
      <c r="BK92">
        <v>27</v>
      </c>
      <c r="BL92">
        <v>30</v>
      </c>
      <c r="BM92">
        <v>32</v>
      </c>
      <c r="BN92">
        <v>35</v>
      </c>
      <c r="BO92">
        <v>38</v>
      </c>
      <c r="BP92">
        <v>40</v>
      </c>
      <c r="BQ92">
        <v>43</v>
      </c>
      <c r="BR92">
        <v>45</v>
      </c>
      <c r="BS92">
        <v>48</v>
      </c>
      <c r="BT92">
        <v>51</v>
      </c>
      <c r="BU92">
        <v>53</v>
      </c>
      <c r="BV92">
        <v>56</v>
      </c>
      <c r="BW92">
        <v>59</v>
      </c>
      <c r="BX92">
        <v>61</v>
      </c>
      <c r="BY92">
        <v>64</v>
      </c>
      <c r="BZ92">
        <v>66</v>
      </c>
      <c r="CA92">
        <v>69</v>
      </c>
      <c r="CB92">
        <v>72</v>
      </c>
      <c r="CC92">
        <v>74</v>
      </c>
      <c r="CD92">
        <v>77</v>
      </c>
      <c r="CE92">
        <v>80</v>
      </c>
      <c r="CF92">
        <v>82</v>
      </c>
      <c r="CG92">
        <v>85</v>
      </c>
      <c r="CH92">
        <v>87</v>
      </c>
      <c r="CI92">
        <v>-7</v>
      </c>
    </row>
    <row r="93" spans="1:87" x14ac:dyDescent="0.2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2</v>
      </c>
      <c r="BC93">
        <v>3</v>
      </c>
      <c r="BD93">
        <v>4</v>
      </c>
      <c r="BE93">
        <v>5</v>
      </c>
      <c r="BF93">
        <v>6</v>
      </c>
      <c r="BG93">
        <v>7</v>
      </c>
      <c r="BH93">
        <v>9</v>
      </c>
      <c r="BI93">
        <v>10</v>
      </c>
      <c r="BJ93">
        <v>11</v>
      </c>
      <c r="BK93">
        <v>12</v>
      </c>
      <c r="BL93">
        <v>13</v>
      </c>
      <c r="BM93">
        <v>15</v>
      </c>
      <c r="BN93">
        <v>16</v>
      </c>
      <c r="BO93">
        <v>17</v>
      </c>
      <c r="BP93">
        <v>18</v>
      </c>
      <c r="BQ93">
        <v>19</v>
      </c>
      <c r="BR93">
        <v>21</v>
      </c>
      <c r="BS93">
        <v>22</v>
      </c>
      <c r="BT93">
        <v>23</v>
      </c>
      <c r="BU93">
        <v>24</v>
      </c>
      <c r="BV93">
        <v>25</v>
      </c>
      <c r="BW93">
        <v>27</v>
      </c>
      <c r="BX93">
        <v>28</v>
      </c>
      <c r="BY93">
        <v>29</v>
      </c>
      <c r="BZ93">
        <v>30</v>
      </c>
      <c r="CA93">
        <v>31</v>
      </c>
      <c r="CB93">
        <v>32</v>
      </c>
      <c r="CC93">
        <v>34</v>
      </c>
      <c r="CD93">
        <v>35</v>
      </c>
      <c r="CE93">
        <v>36</v>
      </c>
      <c r="CF93">
        <v>37</v>
      </c>
      <c r="CG93">
        <v>38</v>
      </c>
      <c r="CH93">
        <v>40</v>
      </c>
      <c r="CI93">
        <v>-6</v>
      </c>
    </row>
    <row r="94" spans="1:87" x14ac:dyDescent="0.2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1</v>
      </c>
      <c r="BD94">
        <v>1</v>
      </c>
      <c r="BE94">
        <v>1</v>
      </c>
      <c r="BF94">
        <v>2</v>
      </c>
      <c r="BG94">
        <v>2</v>
      </c>
      <c r="BH94">
        <v>2</v>
      </c>
      <c r="BI94">
        <v>3</v>
      </c>
      <c r="BJ94">
        <v>3</v>
      </c>
      <c r="BK94">
        <v>3</v>
      </c>
      <c r="BL94">
        <v>3</v>
      </c>
      <c r="BM94">
        <v>4</v>
      </c>
      <c r="BN94">
        <v>4</v>
      </c>
      <c r="BO94">
        <v>4</v>
      </c>
      <c r="BP94">
        <v>5</v>
      </c>
      <c r="BQ94">
        <v>5</v>
      </c>
      <c r="BR94">
        <v>5</v>
      </c>
      <c r="BS94">
        <v>6</v>
      </c>
      <c r="BT94">
        <v>6</v>
      </c>
      <c r="BU94">
        <v>6</v>
      </c>
      <c r="BV94">
        <v>6</v>
      </c>
      <c r="BW94">
        <v>7</v>
      </c>
      <c r="BX94">
        <v>7</v>
      </c>
      <c r="BY94">
        <v>7</v>
      </c>
      <c r="BZ94">
        <v>8</v>
      </c>
      <c r="CA94">
        <v>8</v>
      </c>
      <c r="CB94">
        <v>8</v>
      </c>
      <c r="CC94">
        <v>9</v>
      </c>
      <c r="CD94">
        <v>9</v>
      </c>
      <c r="CE94">
        <v>9</v>
      </c>
      <c r="CF94">
        <v>9</v>
      </c>
      <c r="CG94">
        <v>10</v>
      </c>
      <c r="CH94">
        <v>10</v>
      </c>
      <c r="CI94">
        <v>-5</v>
      </c>
    </row>
    <row r="95" spans="1:87" x14ac:dyDescent="0.2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-4</v>
      </c>
    </row>
    <row r="96" spans="1:87" x14ac:dyDescent="0.2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-3</v>
      </c>
    </row>
    <row r="97" spans="1:87" x14ac:dyDescent="0.2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-2</v>
      </c>
    </row>
    <row r="98" spans="1:87" x14ac:dyDescent="0.2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-1</v>
      </c>
    </row>
    <row r="99" spans="1:87" x14ac:dyDescent="0.2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</row>
    <row r="100" spans="1:87" x14ac:dyDescent="0.25">
      <c r="A100">
        <v>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1</v>
      </c>
    </row>
    <row r="101" spans="1:87" x14ac:dyDescent="0.2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2</v>
      </c>
    </row>
    <row r="102" spans="1:87" x14ac:dyDescent="0.25">
      <c r="A102">
        <v>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3</v>
      </c>
    </row>
    <row r="103" spans="1:87" x14ac:dyDescent="0.2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4</v>
      </c>
    </row>
    <row r="104" spans="1:87" x14ac:dyDescent="0.25">
      <c r="A104">
        <v>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5</v>
      </c>
    </row>
    <row r="105" spans="1:87" x14ac:dyDescent="0.25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6</v>
      </c>
    </row>
    <row r="106" spans="1:87" x14ac:dyDescent="0.25">
      <c r="A106">
        <v>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7</v>
      </c>
    </row>
    <row r="107" spans="1:87" x14ac:dyDescent="0.2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8</v>
      </c>
    </row>
    <row r="108" spans="1:87" x14ac:dyDescent="0.25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9</v>
      </c>
    </row>
    <row r="109" spans="1:87" x14ac:dyDescent="0.25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10</v>
      </c>
    </row>
    <row r="110" spans="1:87" x14ac:dyDescent="0.2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11</v>
      </c>
    </row>
    <row r="111" spans="1:87" x14ac:dyDescent="0.25">
      <c r="A111">
        <v>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12</v>
      </c>
    </row>
    <row r="112" spans="1:87" x14ac:dyDescent="0.25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13</v>
      </c>
    </row>
    <row r="113" spans="1:87" x14ac:dyDescent="0.25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14</v>
      </c>
    </row>
    <row r="114" spans="1:87" x14ac:dyDescent="0.25">
      <c r="A114">
        <v>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15</v>
      </c>
    </row>
    <row r="115" spans="1:87" x14ac:dyDescent="0.2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16</v>
      </c>
    </row>
    <row r="116" spans="1:87" x14ac:dyDescent="0.2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17</v>
      </c>
    </row>
    <row r="117" spans="1:87" x14ac:dyDescent="0.2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18</v>
      </c>
    </row>
    <row r="118" spans="1:87" x14ac:dyDescent="0.2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19</v>
      </c>
    </row>
    <row r="119" spans="1:87" x14ac:dyDescent="0.2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20</v>
      </c>
    </row>
    <row r="120" spans="1:87" x14ac:dyDescent="0.2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21</v>
      </c>
    </row>
    <row r="121" spans="1:87" x14ac:dyDescent="0.2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22</v>
      </c>
    </row>
    <row r="122" spans="1:87" x14ac:dyDescent="0.2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23</v>
      </c>
    </row>
    <row r="123" spans="1:87" x14ac:dyDescent="0.2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24</v>
      </c>
    </row>
    <row r="124" spans="1:87" x14ac:dyDescent="0.2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25</v>
      </c>
    </row>
    <row r="125" spans="1:87" x14ac:dyDescent="0.25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26</v>
      </c>
    </row>
    <row r="126" spans="1:87" x14ac:dyDescent="0.25">
      <c r="A126">
        <v>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27</v>
      </c>
    </row>
    <row r="127" spans="1:87" x14ac:dyDescent="0.2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28</v>
      </c>
    </row>
    <row r="128" spans="1:87" x14ac:dyDescent="0.2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29</v>
      </c>
    </row>
    <row r="129" spans="1:87" x14ac:dyDescent="0.2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30</v>
      </c>
    </row>
    <row r="130" spans="1:87" x14ac:dyDescent="0.2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4</v>
      </c>
      <c r="Y130">
        <v>8</v>
      </c>
      <c r="Z130">
        <v>13</v>
      </c>
      <c r="AA130">
        <v>16</v>
      </c>
      <c r="AB130">
        <v>20</v>
      </c>
      <c r="AC130">
        <v>23</v>
      </c>
      <c r="AD130">
        <v>26</v>
      </c>
      <c r="AE130">
        <v>30</v>
      </c>
      <c r="AF130">
        <v>33</v>
      </c>
      <c r="AG130">
        <v>36</v>
      </c>
      <c r="AH130">
        <v>40</v>
      </c>
      <c r="AI130">
        <v>43</v>
      </c>
      <c r="AJ130">
        <v>47</v>
      </c>
      <c r="AK130">
        <v>50</v>
      </c>
      <c r="AL130">
        <v>53</v>
      </c>
      <c r="AM130">
        <v>57</v>
      </c>
      <c r="AN130">
        <v>60</v>
      </c>
      <c r="AO130">
        <v>63</v>
      </c>
      <c r="AP130">
        <v>67</v>
      </c>
      <c r="AQ130">
        <v>70</v>
      </c>
      <c r="AR130">
        <v>73</v>
      </c>
      <c r="AS130">
        <v>77</v>
      </c>
      <c r="AT130">
        <v>80</v>
      </c>
      <c r="AU130">
        <v>83</v>
      </c>
      <c r="AV130">
        <v>87</v>
      </c>
      <c r="AW130">
        <v>90</v>
      </c>
      <c r="AX130">
        <v>94</v>
      </c>
      <c r="AY130">
        <v>97</v>
      </c>
      <c r="AZ130">
        <v>100</v>
      </c>
      <c r="BA130">
        <v>104</v>
      </c>
      <c r="BB130">
        <v>107</v>
      </c>
      <c r="BC130">
        <v>110</v>
      </c>
      <c r="BD130">
        <v>114</v>
      </c>
      <c r="BE130">
        <v>117</v>
      </c>
      <c r="BF130">
        <v>120</v>
      </c>
      <c r="BG130">
        <v>124</v>
      </c>
      <c r="BH130">
        <v>127</v>
      </c>
      <c r="BI130">
        <v>130</v>
      </c>
      <c r="BJ130">
        <v>134</v>
      </c>
      <c r="BK130">
        <v>137</v>
      </c>
      <c r="BL130">
        <v>140</v>
      </c>
      <c r="BM130">
        <v>144</v>
      </c>
      <c r="BN130">
        <v>147</v>
      </c>
      <c r="BO130">
        <v>151</v>
      </c>
      <c r="BP130">
        <v>154</v>
      </c>
      <c r="BQ130">
        <v>157</v>
      </c>
      <c r="BR130">
        <v>161</v>
      </c>
      <c r="BS130">
        <v>164</v>
      </c>
      <c r="BT130">
        <v>167</v>
      </c>
      <c r="BU130">
        <v>171</v>
      </c>
      <c r="BV130">
        <v>174</v>
      </c>
      <c r="BW130">
        <v>177</v>
      </c>
      <c r="BX130">
        <v>181</v>
      </c>
      <c r="BY130">
        <v>184</v>
      </c>
      <c r="BZ130">
        <v>187</v>
      </c>
      <c r="CA130">
        <v>191</v>
      </c>
      <c r="CB130">
        <v>194</v>
      </c>
      <c r="CC130">
        <v>198</v>
      </c>
      <c r="CD130">
        <v>201</v>
      </c>
      <c r="CE130">
        <v>204</v>
      </c>
      <c r="CF130">
        <v>208</v>
      </c>
      <c r="CG130">
        <v>211</v>
      </c>
      <c r="CH130">
        <v>214</v>
      </c>
      <c r="CI130">
        <v>31</v>
      </c>
    </row>
    <row r="131" spans="1:87" x14ac:dyDescent="0.2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13</v>
      </c>
      <c r="Y131">
        <v>29</v>
      </c>
      <c r="Z131">
        <v>45</v>
      </c>
      <c r="AA131">
        <v>56</v>
      </c>
      <c r="AB131">
        <v>67</v>
      </c>
      <c r="AC131">
        <v>78</v>
      </c>
      <c r="AD131">
        <v>88</v>
      </c>
      <c r="AE131">
        <v>99</v>
      </c>
      <c r="AF131">
        <v>110</v>
      </c>
      <c r="AG131">
        <v>120</v>
      </c>
      <c r="AH131">
        <v>131</v>
      </c>
      <c r="AI131">
        <v>142</v>
      </c>
      <c r="AJ131">
        <v>152</v>
      </c>
      <c r="AK131">
        <v>163</v>
      </c>
      <c r="AL131">
        <v>174</v>
      </c>
      <c r="AM131">
        <v>184</v>
      </c>
      <c r="AN131">
        <v>195</v>
      </c>
      <c r="AO131">
        <v>206</v>
      </c>
      <c r="AP131">
        <v>216</v>
      </c>
      <c r="AQ131">
        <v>227</v>
      </c>
      <c r="AR131">
        <v>238</v>
      </c>
      <c r="AS131">
        <v>248</v>
      </c>
      <c r="AT131">
        <v>259</v>
      </c>
      <c r="AU131">
        <v>270</v>
      </c>
      <c r="AV131">
        <v>280</v>
      </c>
      <c r="AW131">
        <v>291</v>
      </c>
      <c r="AX131">
        <v>302</v>
      </c>
      <c r="AY131">
        <v>312</v>
      </c>
      <c r="AZ131">
        <v>323</v>
      </c>
      <c r="BA131">
        <v>334</v>
      </c>
      <c r="BB131">
        <v>344</v>
      </c>
      <c r="BC131">
        <v>355</v>
      </c>
      <c r="BD131">
        <v>366</v>
      </c>
      <c r="BE131">
        <v>376</v>
      </c>
      <c r="BF131">
        <v>387</v>
      </c>
      <c r="BG131">
        <v>398</v>
      </c>
      <c r="BH131">
        <v>408</v>
      </c>
      <c r="BI131">
        <v>419</v>
      </c>
      <c r="BJ131">
        <v>430</v>
      </c>
      <c r="BK131">
        <v>440</v>
      </c>
      <c r="BL131">
        <v>451</v>
      </c>
      <c r="BM131">
        <v>462</v>
      </c>
      <c r="BN131">
        <v>472</v>
      </c>
      <c r="BO131">
        <v>483</v>
      </c>
      <c r="BP131">
        <v>494</v>
      </c>
      <c r="BQ131">
        <v>504</v>
      </c>
      <c r="BR131">
        <v>515</v>
      </c>
      <c r="BS131">
        <v>526</v>
      </c>
      <c r="BT131">
        <v>536</v>
      </c>
      <c r="BU131">
        <v>547</v>
      </c>
      <c r="BV131">
        <v>558</v>
      </c>
      <c r="BW131">
        <v>568</v>
      </c>
      <c r="BX131">
        <v>579</v>
      </c>
      <c r="BY131">
        <v>590</v>
      </c>
      <c r="BZ131">
        <v>600</v>
      </c>
      <c r="CA131">
        <v>611</v>
      </c>
      <c r="CB131">
        <v>622</v>
      </c>
      <c r="CC131">
        <v>632</v>
      </c>
      <c r="CD131">
        <v>643</v>
      </c>
      <c r="CE131">
        <v>654</v>
      </c>
      <c r="CF131">
        <v>664</v>
      </c>
      <c r="CG131">
        <v>675</v>
      </c>
      <c r="CH131">
        <v>686</v>
      </c>
      <c r="CI131">
        <v>32</v>
      </c>
    </row>
    <row r="132" spans="1:87" x14ac:dyDescent="0.2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25</v>
      </c>
      <c r="Y132">
        <v>56</v>
      </c>
      <c r="Z132">
        <v>88</v>
      </c>
      <c r="AA132">
        <v>107</v>
      </c>
      <c r="AB132">
        <v>124</v>
      </c>
      <c r="AC132">
        <v>142</v>
      </c>
      <c r="AD132">
        <v>160</v>
      </c>
      <c r="AE132">
        <v>178</v>
      </c>
      <c r="AF132">
        <v>196</v>
      </c>
      <c r="AG132">
        <v>213</v>
      </c>
      <c r="AH132">
        <v>231</v>
      </c>
      <c r="AI132">
        <v>249</v>
      </c>
      <c r="AJ132">
        <v>267</v>
      </c>
      <c r="AK132">
        <v>285</v>
      </c>
      <c r="AL132">
        <v>302</v>
      </c>
      <c r="AM132">
        <v>320</v>
      </c>
      <c r="AN132">
        <v>338</v>
      </c>
      <c r="AO132">
        <v>356</v>
      </c>
      <c r="AP132">
        <v>374</v>
      </c>
      <c r="AQ132">
        <v>392</v>
      </c>
      <c r="AR132">
        <v>409</v>
      </c>
      <c r="AS132">
        <v>427</v>
      </c>
      <c r="AT132">
        <v>445</v>
      </c>
      <c r="AU132">
        <v>463</v>
      </c>
      <c r="AV132">
        <v>481</v>
      </c>
      <c r="AW132">
        <v>498</v>
      </c>
      <c r="AX132">
        <v>516</v>
      </c>
      <c r="AY132">
        <v>534</v>
      </c>
      <c r="AZ132">
        <v>552</v>
      </c>
      <c r="BA132">
        <v>570</v>
      </c>
      <c r="BB132">
        <v>587</v>
      </c>
      <c r="BC132">
        <v>605</v>
      </c>
      <c r="BD132">
        <v>623</v>
      </c>
      <c r="BE132">
        <v>641</v>
      </c>
      <c r="BF132">
        <v>659</v>
      </c>
      <c r="BG132">
        <v>676</v>
      </c>
      <c r="BH132">
        <v>694</v>
      </c>
      <c r="BI132">
        <v>712</v>
      </c>
      <c r="BJ132">
        <v>730</v>
      </c>
      <c r="BK132">
        <v>748</v>
      </c>
      <c r="BL132">
        <v>765</v>
      </c>
      <c r="BM132">
        <v>783</v>
      </c>
      <c r="BN132">
        <v>801</v>
      </c>
      <c r="BO132">
        <v>819</v>
      </c>
      <c r="BP132">
        <v>837</v>
      </c>
      <c r="BQ132">
        <v>855</v>
      </c>
      <c r="BR132">
        <v>872</v>
      </c>
      <c r="BS132">
        <v>890</v>
      </c>
      <c r="BT132">
        <v>908</v>
      </c>
      <c r="BU132">
        <v>926</v>
      </c>
      <c r="BV132">
        <v>944</v>
      </c>
      <c r="BW132">
        <v>961</v>
      </c>
      <c r="BX132">
        <v>979</v>
      </c>
      <c r="BY132">
        <v>997</v>
      </c>
      <c r="BZ132">
        <v>1015</v>
      </c>
      <c r="CA132">
        <v>1033</v>
      </c>
      <c r="CB132">
        <v>1050</v>
      </c>
      <c r="CC132">
        <v>1068</v>
      </c>
      <c r="CD132">
        <v>1086</v>
      </c>
      <c r="CE132">
        <v>1104</v>
      </c>
      <c r="CF132">
        <v>1122</v>
      </c>
      <c r="CG132">
        <v>1139</v>
      </c>
      <c r="CH132">
        <v>1157</v>
      </c>
      <c r="CI132">
        <v>33</v>
      </c>
    </row>
    <row r="133" spans="1:87" x14ac:dyDescent="0.25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37</v>
      </c>
      <c r="Y133">
        <v>84</v>
      </c>
      <c r="Z133">
        <v>131</v>
      </c>
      <c r="AA133">
        <v>153</v>
      </c>
      <c r="AB133">
        <v>174</v>
      </c>
      <c r="AC133">
        <v>195</v>
      </c>
      <c r="AD133">
        <v>215</v>
      </c>
      <c r="AE133">
        <v>236</v>
      </c>
      <c r="AF133">
        <v>257</v>
      </c>
      <c r="AG133">
        <v>277</v>
      </c>
      <c r="AH133">
        <v>298</v>
      </c>
      <c r="AI133">
        <v>319</v>
      </c>
      <c r="AJ133">
        <v>339</v>
      </c>
      <c r="AK133">
        <v>360</v>
      </c>
      <c r="AL133">
        <v>381</v>
      </c>
      <c r="AM133">
        <v>401</v>
      </c>
      <c r="AN133">
        <v>422</v>
      </c>
      <c r="AO133">
        <v>442</v>
      </c>
      <c r="AP133">
        <v>463</v>
      </c>
      <c r="AQ133">
        <v>484</v>
      </c>
      <c r="AR133">
        <v>504</v>
      </c>
      <c r="AS133">
        <v>525</v>
      </c>
      <c r="AT133">
        <v>546</v>
      </c>
      <c r="AU133">
        <v>566</v>
      </c>
      <c r="AV133">
        <v>587</v>
      </c>
      <c r="AW133">
        <v>608</v>
      </c>
      <c r="AX133">
        <v>628</v>
      </c>
      <c r="AY133">
        <v>649</v>
      </c>
      <c r="AZ133">
        <v>670</v>
      </c>
      <c r="BA133">
        <v>690</v>
      </c>
      <c r="BB133">
        <v>711</v>
      </c>
      <c r="BC133">
        <v>732</v>
      </c>
      <c r="BD133">
        <v>752</v>
      </c>
      <c r="BE133">
        <v>773</v>
      </c>
      <c r="BF133">
        <v>794</v>
      </c>
      <c r="BG133">
        <v>814</v>
      </c>
      <c r="BH133">
        <v>835</v>
      </c>
      <c r="BI133">
        <v>855</v>
      </c>
      <c r="BJ133">
        <v>876</v>
      </c>
      <c r="BK133">
        <v>897</v>
      </c>
      <c r="BL133">
        <v>917</v>
      </c>
      <c r="BM133">
        <v>938</v>
      </c>
      <c r="BN133">
        <v>959</v>
      </c>
      <c r="BO133">
        <v>979</v>
      </c>
      <c r="BP133">
        <v>1000</v>
      </c>
      <c r="BQ133">
        <v>1021</v>
      </c>
      <c r="BR133">
        <v>1041</v>
      </c>
      <c r="BS133">
        <v>1062</v>
      </c>
      <c r="BT133">
        <v>1083</v>
      </c>
      <c r="BU133">
        <v>1103</v>
      </c>
      <c r="BV133">
        <v>1124</v>
      </c>
      <c r="BW133">
        <v>1145</v>
      </c>
      <c r="BX133">
        <v>1165</v>
      </c>
      <c r="BY133">
        <v>1186</v>
      </c>
      <c r="BZ133">
        <v>1207</v>
      </c>
      <c r="CA133">
        <v>1227</v>
      </c>
      <c r="CB133">
        <v>1248</v>
      </c>
      <c r="CC133">
        <v>1269</v>
      </c>
      <c r="CD133">
        <v>1289</v>
      </c>
      <c r="CE133">
        <v>1310</v>
      </c>
      <c r="CF133">
        <v>1330</v>
      </c>
      <c r="CG133">
        <v>1351</v>
      </c>
      <c r="CH133">
        <v>1372</v>
      </c>
      <c r="CI133">
        <v>34</v>
      </c>
    </row>
    <row r="134" spans="1:87" x14ac:dyDescent="0.2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2</v>
      </c>
      <c r="Q134">
        <v>4</v>
      </c>
      <c r="R134">
        <v>7</v>
      </c>
      <c r="S134">
        <v>10</v>
      </c>
      <c r="T134">
        <v>13</v>
      </c>
      <c r="U134">
        <v>16</v>
      </c>
      <c r="V134">
        <v>19</v>
      </c>
      <c r="W134">
        <v>22</v>
      </c>
      <c r="X134">
        <v>67</v>
      </c>
      <c r="Y134">
        <v>123</v>
      </c>
      <c r="Z134">
        <v>179</v>
      </c>
      <c r="AA134">
        <v>195</v>
      </c>
      <c r="AB134">
        <v>209</v>
      </c>
      <c r="AC134">
        <v>223</v>
      </c>
      <c r="AD134">
        <v>236</v>
      </c>
      <c r="AE134">
        <v>250</v>
      </c>
      <c r="AF134">
        <v>264</v>
      </c>
      <c r="AG134">
        <v>277</v>
      </c>
      <c r="AH134">
        <v>291</v>
      </c>
      <c r="AI134">
        <v>305</v>
      </c>
      <c r="AJ134">
        <v>318</v>
      </c>
      <c r="AK134">
        <v>332</v>
      </c>
      <c r="AL134">
        <v>346</v>
      </c>
      <c r="AM134">
        <v>359</v>
      </c>
      <c r="AN134">
        <v>373</v>
      </c>
      <c r="AO134">
        <v>387</v>
      </c>
      <c r="AP134">
        <v>400</v>
      </c>
      <c r="AQ134">
        <v>414</v>
      </c>
      <c r="AR134">
        <v>427</v>
      </c>
      <c r="AS134">
        <v>441</v>
      </c>
      <c r="AT134">
        <v>455</v>
      </c>
      <c r="AU134">
        <v>468</v>
      </c>
      <c r="AV134">
        <v>482</v>
      </c>
      <c r="AW134">
        <v>496</v>
      </c>
      <c r="AX134">
        <v>509</v>
      </c>
      <c r="AY134">
        <v>523</v>
      </c>
      <c r="AZ134">
        <v>537</v>
      </c>
      <c r="BA134">
        <v>550</v>
      </c>
      <c r="BB134">
        <v>564</v>
      </c>
      <c r="BC134">
        <v>578</v>
      </c>
      <c r="BD134">
        <v>591</v>
      </c>
      <c r="BE134">
        <v>605</v>
      </c>
      <c r="BF134">
        <v>619</v>
      </c>
      <c r="BG134">
        <v>632</v>
      </c>
      <c r="BH134">
        <v>646</v>
      </c>
      <c r="BI134">
        <v>660</v>
      </c>
      <c r="BJ134">
        <v>673</v>
      </c>
      <c r="BK134">
        <v>687</v>
      </c>
      <c r="BL134">
        <v>701</v>
      </c>
      <c r="BM134">
        <v>714</v>
      </c>
      <c r="BN134">
        <v>728</v>
      </c>
      <c r="BO134">
        <v>742</v>
      </c>
      <c r="BP134">
        <v>755</v>
      </c>
      <c r="BQ134">
        <v>769</v>
      </c>
      <c r="BR134">
        <v>783</v>
      </c>
      <c r="BS134">
        <v>796</v>
      </c>
      <c r="BT134">
        <v>810</v>
      </c>
      <c r="BU134">
        <v>824</v>
      </c>
      <c r="BV134">
        <v>837</v>
      </c>
      <c r="BW134">
        <v>851</v>
      </c>
      <c r="BX134">
        <v>864</v>
      </c>
      <c r="BY134">
        <v>878</v>
      </c>
      <c r="BZ134">
        <v>892</v>
      </c>
      <c r="CA134">
        <v>905</v>
      </c>
      <c r="CB134">
        <v>919</v>
      </c>
      <c r="CC134">
        <v>933</v>
      </c>
      <c r="CD134">
        <v>946</v>
      </c>
      <c r="CE134">
        <v>960</v>
      </c>
      <c r="CF134">
        <v>974</v>
      </c>
      <c r="CG134">
        <v>987</v>
      </c>
      <c r="CH134">
        <v>1001</v>
      </c>
      <c r="CI134">
        <v>35</v>
      </c>
    </row>
    <row r="135" spans="1:87" x14ac:dyDescent="0.2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5</v>
      </c>
      <c r="Q135">
        <v>14</v>
      </c>
      <c r="R135">
        <v>23</v>
      </c>
      <c r="S135">
        <v>31</v>
      </c>
      <c r="T135">
        <v>40</v>
      </c>
      <c r="U135">
        <v>49</v>
      </c>
      <c r="V135">
        <v>58</v>
      </c>
      <c r="W135">
        <v>67</v>
      </c>
      <c r="X135">
        <v>115</v>
      </c>
      <c r="Y135">
        <v>172</v>
      </c>
      <c r="Z135">
        <v>230</v>
      </c>
      <c r="AA135">
        <v>241</v>
      </c>
      <c r="AB135">
        <v>247</v>
      </c>
      <c r="AC135">
        <v>253</v>
      </c>
      <c r="AD135">
        <v>259</v>
      </c>
      <c r="AE135">
        <v>266</v>
      </c>
      <c r="AF135">
        <v>272</v>
      </c>
      <c r="AG135">
        <v>278</v>
      </c>
      <c r="AH135">
        <v>285</v>
      </c>
      <c r="AI135">
        <v>291</v>
      </c>
      <c r="AJ135">
        <v>297</v>
      </c>
      <c r="AK135">
        <v>304</v>
      </c>
      <c r="AL135">
        <v>310</v>
      </c>
      <c r="AM135">
        <v>316</v>
      </c>
      <c r="AN135">
        <v>323</v>
      </c>
      <c r="AO135">
        <v>329</v>
      </c>
      <c r="AP135">
        <v>335</v>
      </c>
      <c r="AQ135">
        <v>342</v>
      </c>
      <c r="AR135">
        <v>348</v>
      </c>
      <c r="AS135">
        <v>354</v>
      </c>
      <c r="AT135">
        <v>360</v>
      </c>
      <c r="AU135">
        <v>367</v>
      </c>
      <c r="AV135">
        <v>373</v>
      </c>
      <c r="AW135">
        <v>379</v>
      </c>
      <c r="AX135">
        <v>386</v>
      </c>
      <c r="AY135">
        <v>392</v>
      </c>
      <c r="AZ135">
        <v>398</v>
      </c>
      <c r="BA135">
        <v>405</v>
      </c>
      <c r="BB135">
        <v>411</v>
      </c>
      <c r="BC135">
        <v>417</v>
      </c>
      <c r="BD135">
        <v>424</v>
      </c>
      <c r="BE135">
        <v>430</v>
      </c>
      <c r="BF135">
        <v>436</v>
      </c>
      <c r="BG135">
        <v>442</v>
      </c>
      <c r="BH135">
        <v>449</v>
      </c>
      <c r="BI135">
        <v>455</v>
      </c>
      <c r="BJ135">
        <v>461</v>
      </c>
      <c r="BK135">
        <v>468</v>
      </c>
      <c r="BL135">
        <v>474</v>
      </c>
      <c r="BM135">
        <v>480</v>
      </c>
      <c r="BN135">
        <v>487</v>
      </c>
      <c r="BO135">
        <v>493</v>
      </c>
      <c r="BP135">
        <v>499</v>
      </c>
      <c r="BQ135">
        <v>506</v>
      </c>
      <c r="BR135">
        <v>512</v>
      </c>
      <c r="BS135">
        <v>518</v>
      </c>
      <c r="BT135">
        <v>524</v>
      </c>
      <c r="BU135">
        <v>531</v>
      </c>
      <c r="BV135">
        <v>537</v>
      </c>
      <c r="BW135">
        <v>543</v>
      </c>
      <c r="BX135">
        <v>550</v>
      </c>
      <c r="BY135">
        <v>556</v>
      </c>
      <c r="BZ135">
        <v>562</v>
      </c>
      <c r="CA135">
        <v>569</v>
      </c>
      <c r="CB135">
        <v>575</v>
      </c>
      <c r="CC135">
        <v>581</v>
      </c>
      <c r="CD135">
        <v>588</v>
      </c>
      <c r="CE135">
        <v>594</v>
      </c>
      <c r="CF135">
        <v>600</v>
      </c>
      <c r="CG135">
        <v>607</v>
      </c>
      <c r="CH135">
        <v>613</v>
      </c>
      <c r="CI135">
        <v>36</v>
      </c>
    </row>
    <row r="136" spans="1:87" x14ac:dyDescent="0.25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1</v>
      </c>
      <c r="H136">
        <v>1</v>
      </c>
      <c r="I136">
        <v>2</v>
      </c>
      <c r="J136">
        <v>3</v>
      </c>
      <c r="K136">
        <v>3</v>
      </c>
      <c r="L136">
        <v>4</v>
      </c>
      <c r="M136">
        <v>5</v>
      </c>
      <c r="N136">
        <v>5</v>
      </c>
      <c r="O136">
        <v>6</v>
      </c>
      <c r="P136">
        <v>14</v>
      </c>
      <c r="Q136">
        <v>30</v>
      </c>
      <c r="R136">
        <v>45</v>
      </c>
      <c r="S136">
        <v>61</v>
      </c>
      <c r="T136">
        <v>76</v>
      </c>
      <c r="U136">
        <v>92</v>
      </c>
      <c r="V136">
        <v>107</v>
      </c>
      <c r="W136">
        <v>122</v>
      </c>
      <c r="X136">
        <v>167</v>
      </c>
      <c r="Y136">
        <v>218</v>
      </c>
      <c r="Z136">
        <v>270</v>
      </c>
      <c r="AA136">
        <v>279</v>
      </c>
      <c r="AB136">
        <v>284</v>
      </c>
      <c r="AC136">
        <v>290</v>
      </c>
      <c r="AD136">
        <v>295</v>
      </c>
      <c r="AE136">
        <v>300</v>
      </c>
      <c r="AF136">
        <v>305</v>
      </c>
      <c r="AG136">
        <v>311</v>
      </c>
      <c r="AH136">
        <v>316</v>
      </c>
      <c r="AI136">
        <v>321</v>
      </c>
      <c r="AJ136">
        <v>326</v>
      </c>
      <c r="AK136">
        <v>331</v>
      </c>
      <c r="AL136">
        <v>337</v>
      </c>
      <c r="AM136">
        <v>342</v>
      </c>
      <c r="AN136">
        <v>347</v>
      </c>
      <c r="AO136">
        <v>352</v>
      </c>
      <c r="AP136">
        <v>358</v>
      </c>
      <c r="AQ136">
        <v>363</v>
      </c>
      <c r="AR136">
        <v>368</v>
      </c>
      <c r="AS136">
        <v>373</v>
      </c>
      <c r="AT136">
        <v>378</v>
      </c>
      <c r="AU136">
        <v>384</v>
      </c>
      <c r="AV136">
        <v>389</v>
      </c>
      <c r="AW136">
        <v>394</v>
      </c>
      <c r="AX136">
        <v>399</v>
      </c>
      <c r="AY136">
        <v>405</v>
      </c>
      <c r="AZ136">
        <v>410</v>
      </c>
      <c r="BA136">
        <v>415</v>
      </c>
      <c r="BB136">
        <v>420</v>
      </c>
      <c r="BC136">
        <v>425</v>
      </c>
      <c r="BD136">
        <v>431</v>
      </c>
      <c r="BE136">
        <v>436</v>
      </c>
      <c r="BF136">
        <v>441</v>
      </c>
      <c r="BG136">
        <v>446</v>
      </c>
      <c r="BH136">
        <v>452</v>
      </c>
      <c r="BI136">
        <v>457</v>
      </c>
      <c r="BJ136">
        <v>462</v>
      </c>
      <c r="BK136">
        <v>467</v>
      </c>
      <c r="BL136">
        <v>472</v>
      </c>
      <c r="BM136">
        <v>478</v>
      </c>
      <c r="BN136">
        <v>483</v>
      </c>
      <c r="BO136">
        <v>488</v>
      </c>
      <c r="BP136">
        <v>493</v>
      </c>
      <c r="BQ136">
        <v>499</v>
      </c>
      <c r="BR136">
        <v>504</v>
      </c>
      <c r="BS136">
        <v>509</v>
      </c>
      <c r="BT136">
        <v>514</v>
      </c>
      <c r="BU136">
        <v>520</v>
      </c>
      <c r="BV136">
        <v>525</v>
      </c>
      <c r="BW136">
        <v>530</v>
      </c>
      <c r="BX136">
        <v>535</v>
      </c>
      <c r="BY136">
        <v>540</v>
      </c>
      <c r="BZ136">
        <v>546</v>
      </c>
      <c r="CA136">
        <v>551</v>
      </c>
      <c r="CB136">
        <v>556</v>
      </c>
      <c r="CC136">
        <v>561</v>
      </c>
      <c r="CD136">
        <v>567</v>
      </c>
      <c r="CE136">
        <v>572</v>
      </c>
      <c r="CF136">
        <v>577</v>
      </c>
      <c r="CG136">
        <v>582</v>
      </c>
      <c r="CH136">
        <v>587</v>
      </c>
      <c r="CI136">
        <v>37</v>
      </c>
    </row>
    <row r="137" spans="1:87" x14ac:dyDescent="0.25">
      <c r="A137">
        <v>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3</v>
      </c>
      <c r="H137">
        <v>6</v>
      </c>
      <c r="I137">
        <v>8</v>
      </c>
      <c r="J137">
        <v>11</v>
      </c>
      <c r="K137">
        <v>14</v>
      </c>
      <c r="L137">
        <v>16</v>
      </c>
      <c r="M137">
        <v>19</v>
      </c>
      <c r="N137">
        <v>22</v>
      </c>
      <c r="O137">
        <v>25</v>
      </c>
      <c r="P137">
        <v>38</v>
      </c>
      <c r="Q137">
        <v>61</v>
      </c>
      <c r="R137">
        <v>84</v>
      </c>
      <c r="S137">
        <v>107</v>
      </c>
      <c r="T137">
        <v>129</v>
      </c>
      <c r="U137">
        <v>152</v>
      </c>
      <c r="V137">
        <v>175</v>
      </c>
      <c r="W137">
        <v>198</v>
      </c>
      <c r="X137">
        <v>232</v>
      </c>
      <c r="Y137">
        <v>268</v>
      </c>
      <c r="Z137">
        <v>305</v>
      </c>
      <c r="AA137">
        <v>312</v>
      </c>
      <c r="AB137">
        <v>316</v>
      </c>
      <c r="AC137">
        <v>320</v>
      </c>
      <c r="AD137">
        <v>325</v>
      </c>
      <c r="AE137">
        <v>329</v>
      </c>
      <c r="AF137">
        <v>334</v>
      </c>
      <c r="AG137">
        <v>338</v>
      </c>
      <c r="AH137">
        <v>343</v>
      </c>
      <c r="AI137">
        <v>347</v>
      </c>
      <c r="AJ137">
        <v>352</v>
      </c>
      <c r="AK137">
        <v>356</v>
      </c>
      <c r="AL137">
        <v>361</v>
      </c>
      <c r="AM137">
        <v>365</v>
      </c>
      <c r="AN137">
        <v>369</v>
      </c>
      <c r="AO137">
        <v>374</v>
      </c>
      <c r="AP137">
        <v>378</v>
      </c>
      <c r="AQ137">
        <v>383</v>
      </c>
      <c r="AR137">
        <v>387</v>
      </c>
      <c r="AS137">
        <v>392</v>
      </c>
      <c r="AT137">
        <v>396</v>
      </c>
      <c r="AU137">
        <v>401</v>
      </c>
      <c r="AV137">
        <v>405</v>
      </c>
      <c r="AW137">
        <v>410</v>
      </c>
      <c r="AX137">
        <v>414</v>
      </c>
      <c r="AY137">
        <v>418</v>
      </c>
      <c r="AZ137">
        <v>423</v>
      </c>
      <c r="BA137">
        <v>427</v>
      </c>
      <c r="BB137">
        <v>432</v>
      </c>
      <c r="BC137">
        <v>436</v>
      </c>
      <c r="BD137">
        <v>441</v>
      </c>
      <c r="BE137">
        <v>445</v>
      </c>
      <c r="BF137">
        <v>450</v>
      </c>
      <c r="BG137">
        <v>454</v>
      </c>
      <c r="BH137">
        <v>459</v>
      </c>
      <c r="BI137">
        <v>463</v>
      </c>
      <c r="BJ137">
        <v>467</v>
      </c>
      <c r="BK137">
        <v>472</v>
      </c>
      <c r="BL137">
        <v>476</v>
      </c>
      <c r="BM137">
        <v>481</v>
      </c>
      <c r="BN137">
        <v>485</v>
      </c>
      <c r="BO137">
        <v>490</v>
      </c>
      <c r="BP137">
        <v>494</v>
      </c>
      <c r="BQ137">
        <v>499</v>
      </c>
      <c r="BR137">
        <v>503</v>
      </c>
      <c r="BS137">
        <v>508</v>
      </c>
      <c r="BT137">
        <v>512</v>
      </c>
      <c r="BU137">
        <v>516</v>
      </c>
      <c r="BV137">
        <v>521</v>
      </c>
      <c r="BW137">
        <v>525</v>
      </c>
      <c r="BX137">
        <v>530</v>
      </c>
      <c r="BY137">
        <v>534</v>
      </c>
      <c r="BZ137">
        <v>539</v>
      </c>
      <c r="CA137">
        <v>543</v>
      </c>
      <c r="CB137">
        <v>548</v>
      </c>
      <c r="CC137">
        <v>552</v>
      </c>
      <c r="CD137">
        <v>557</v>
      </c>
      <c r="CE137">
        <v>561</v>
      </c>
      <c r="CF137">
        <v>566</v>
      </c>
      <c r="CG137">
        <v>570</v>
      </c>
      <c r="CH137">
        <v>574</v>
      </c>
      <c r="CI137">
        <v>38</v>
      </c>
    </row>
    <row r="138" spans="1:87" x14ac:dyDescent="0.25">
      <c r="A138">
        <v>0</v>
      </c>
      <c r="B138">
        <v>0</v>
      </c>
      <c r="C138">
        <v>0</v>
      </c>
      <c r="D138">
        <v>0</v>
      </c>
      <c r="E138">
        <v>0</v>
      </c>
      <c r="F138">
        <v>1</v>
      </c>
      <c r="G138">
        <v>7</v>
      </c>
      <c r="H138">
        <v>13</v>
      </c>
      <c r="I138">
        <v>19</v>
      </c>
      <c r="J138">
        <v>25</v>
      </c>
      <c r="K138">
        <v>32</v>
      </c>
      <c r="L138">
        <v>38</v>
      </c>
      <c r="M138">
        <v>44</v>
      </c>
      <c r="N138">
        <v>50</v>
      </c>
      <c r="O138">
        <v>56</v>
      </c>
      <c r="P138">
        <v>76</v>
      </c>
      <c r="Q138">
        <v>108</v>
      </c>
      <c r="R138">
        <v>140</v>
      </c>
      <c r="S138">
        <v>171</v>
      </c>
      <c r="T138">
        <v>203</v>
      </c>
      <c r="U138">
        <v>235</v>
      </c>
      <c r="V138">
        <v>267</v>
      </c>
      <c r="W138">
        <v>299</v>
      </c>
      <c r="X138">
        <v>318</v>
      </c>
      <c r="Y138">
        <v>334</v>
      </c>
      <c r="Z138">
        <v>349</v>
      </c>
      <c r="AA138">
        <v>353</v>
      </c>
      <c r="AB138">
        <v>357</v>
      </c>
      <c r="AC138">
        <v>361</v>
      </c>
      <c r="AD138">
        <v>364</v>
      </c>
      <c r="AE138">
        <v>368</v>
      </c>
      <c r="AF138">
        <v>371</v>
      </c>
      <c r="AG138">
        <v>375</v>
      </c>
      <c r="AH138">
        <v>378</v>
      </c>
      <c r="AI138">
        <v>382</v>
      </c>
      <c r="AJ138">
        <v>386</v>
      </c>
      <c r="AK138">
        <v>389</v>
      </c>
      <c r="AL138">
        <v>393</v>
      </c>
      <c r="AM138">
        <v>396</v>
      </c>
      <c r="AN138">
        <v>400</v>
      </c>
      <c r="AO138">
        <v>404</v>
      </c>
      <c r="AP138">
        <v>407</v>
      </c>
      <c r="AQ138">
        <v>411</v>
      </c>
      <c r="AR138">
        <v>414</v>
      </c>
      <c r="AS138">
        <v>418</v>
      </c>
      <c r="AT138">
        <v>421</v>
      </c>
      <c r="AU138">
        <v>425</v>
      </c>
      <c r="AV138">
        <v>429</v>
      </c>
      <c r="AW138">
        <v>432</v>
      </c>
      <c r="AX138">
        <v>436</v>
      </c>
      <c r="AY138">
        <v>439</v>
      </c>
      <c r="AZ138">
        <v>443</v>
      </c>
      <c r="BA138">
        <v>446</v>
      </c>
      <c r="BB138">
        <v>450</v>
      </c>
      <c r="BC138">
        <v>454</v>
      </c>
      <c r="BD138">
        <v>457</v>
      </c>
      <c r="BE138">
        <v>461</v>
      </c>
      <c r="BF138">
        <v>464</v>
      </c>
      <c r="BG138">
        <v>468</v>
      </c>
      <c r="BH138">
        <v>472</v>
      </c>
      <c r="BI138">
        <v>475</v>
      </c>
      <c r="BJ138">
        <v>479</v>
      </c>
      <c r="BK138">
        <v>482</v>
      </c>
      <c r="BL138">
        <v>486</v>
      </c>
      <c r="BM138">
        <v>489</v>
      </c>
      <c r="BN138">
        <v>493</v>
      </c>
      <c r="BO138">
        <v>497</v>
      </c>
      <c r="BP138">
        <v>500</v>
      </c>
      <c r="BQ138">
        <v>504</v>
      </c>
      <c r="BR138">
        <v>507</v>
      </c>
      <c r="BS138">
        <v>511</v>
      </c>
      <c r="BT138">
        <v>514</v>
      </c>
      <c r="BU138">
        <v>518</v>
      </c>
      <c r="BV138">
        <v>522</v>
      </c>
      <c r="BW138">
        <v>525</v>
      </c>
      <c r="BX138">
        <v>529</v>
      </c>
      <c r="BY138">
        <v>532</v>
      </c>
      <c r="BZ138">
        <v>536</v>
      </c>
      <c r="CA138">
        <v>540</v>
      </c>
      <c r="CB138">
        <v>543</v>
      </c>
      <c r="CC138">
        <v>547</v>
      </c>
      <c r="CD138">
        <v>550</v>
      </c>
      <c r="CE138">
        <v>554</v>
      </c>
      <c r="CF138">
        <v>557</v>
      </c>
      <c r="CG138">
        <v>561</v>
      </c>
      <c r="CH138">
        <v>565</v>
      </c>
      <c r="CI138">
        <v>39</v>
      </c>
    </row>
    <row r="139" spans="1:87" x14ac:dyDescent="0.25">
      <c r="A139">
        <v>0</v>
      </c>
      <c r="B139">
        <v>0</v>
      </c>
      <c r="C139">
        <v>0</v>
      </c>
      <c r="D139">
        <v>0</v>
      </c>
      <c r="E139">
        <v>0</v>
      </c>
      <c r="F139">
        <v>2</v>
      </c>
      <c r="G139">
        <v>13</v>
      </c>
      <c r="H139">
        <v>24</v>
      </c>
      <c r="I139">
        <v>35</v>
      </c>
      <c r="J139">
        <v>46</v>
      </c>
      <c r="K139">
        <v>57</v>
      </c>
      <c r="L139">
        <v>68</v>
      </c>
      <c r="M139">
        <v>79</v>
      </c>
      <c r="N139">
        <v>90</v>
      </c>
      <c r="O139">
        <v>101</v>
      </c>
      <c r="P139">
        <v>129</v>
      </c>
      <c r="Q139">
        <v>172</v>
      </c>
      <c r="R139">
        <v>215</v>
      </c>
      <c r="S139">
        <v>258</v>
      </c>
      <c r="T139">
        <v>301</v>
      </c>
      <c r="U139">
        <v>344</v>
      </c>
      <c r="V139">
        <v>387</v>
      </c>
      <c r="W139">
        <v>430</v>
      </c>
      <c r="X139">
        <v>433</v>
      </c>
      <c r="Y139">
        <v>426</v>
      </c>
      <c r="Z139">
        <v>419</v>
      </c>
      <c r="AA139">
        <v>421</v>
      </c>
      <c r="AB139">
        <v>423</v>
      </c>
      <c r="AC139">
        <v>425</v>
      </c>
      <c r="AD139">
        <v>427</v>
      </c>
      <c r="AE139">
        <v>429</v>
      </c>
      <c r="AF139">
        <v>431</v>
      </c>
      <c r="AG139">
        <v>434</v>
      </c>
      <c r="AH139">
        <v>436</v>
      </c>
      <c r="AI139">
        <v>438</v>
      </c>
      <c r="AJ139">
        <v>440</v>
      </c>
      <c r="AK139">
        <v>442</v>
      </c>
      <c r="AL139">
        <v>444</v>
      </c>
      <c r="AM139">
        <v>447</v>
      </c>
      <c r="AN139">
        <v>449</v>
      </c>
      <c r="AO139">
        <v>451</v>
      </c>
      <c r="AP139">
        <v>453</v>
      </c>
      <c r="AQ139">
        <v>455</v>
      </c>
      <c r="AR139">
        <v>457</v>
      </c>
      <c r="AS139">
        <v>460</v>
      </c>
      <c r="AT139">
        <v>462</v>
      </c>
      <c r="AU139">
        <v>464</v>
      </c>
      <c r="AV139">
        <v>466</v>
      </c>
      <c r="AW139">
        <v>468</v>
      </c>
      <c r="AX139">
        <v>470</v>
      </c>
      <c r="AY139">
        <v>473</v>
      </c>
      <c r="AZ139">
        <v>475</v>
      </c>
      <c r="BA139">
        <v>477</v>
      </c>
      <c r="BB139">
        <v>479</v>
      </c>
      <c r="BC139">
        <v>481</v>
      </c>
      <c r="BD139">
        <v>483</v>
      </c>
      <c r="BE139">
        <v>486</v>
      </c>
      <c r="BF139">
        <v>488</v>
      </c>
      <c r="BG139">
        <v>490</v>
      </c>
      <c r="BH139">
        <v>492</v>
      </c>
      <c r="BI139">
        <v>494</v>
      </c>
      <c r="BJ139">
        <v>497</v>
      </c>
      <c r="BK139">
        <v>499</v>
      </c>
      <c r="BL139">
        <v>501</v>
      </c>
      <c r="BM139">
        <v>503</v>
      </c>
      <c r="BN139">
        <v>505</v>
      </c>
      <c r="BO139">
        <v>507</v>
      </c>
      <c r="BP139">
        <v>510</v>
      </c>
      <c r="BQ139">
        <v>512</v>
      </c>
      <c r="BR139">
        <v>514</v>
      </c>
      <c r="BS139">
        <v>516</v>
      </c>
      <c r="BT139">
        <v>518</v>
      </c>
      <c r="BU139">
        <v>520</v>
      </c>
      <c r="BV139">
        <v>523</v>
      </c>
      <c r="BW139">
        <v>525</v>
      </c>
      <c r="BX139">
        <v>527</v>
      </c>
      <c r="BY139">
        <v>529</v>
      </c>
      <c r="BZ139">
        <v>531</v>
      </c>
      <c r="CA139">
        <v>533</v>
      </c>
      <c r="CB139">
        <v>536</v>
      </c>
      <c r="CC139">
        <v>538</v>
      </c>
      <c r="CD139">
        <v>540</v>
      </c>
      <c r="CE139">
        <v>542</v>
      </c>
      <c r="CF139">
        <v>544</v>
      </c>
      <c r="CG139">
        <v>546</v>
      </c>
      <c r="CH139">
        <v>549</v>
      </c>
      <c r="CI139">
        <v>40</v>
      </c>
    </row>
    <row r="140" spans="1:87" x14ac:dyDescent="0.25">
      <c r="A140">
        <v>2</v>
      </c>
      <c r="B140">
        <v>6</v>
      </c>
      <c r="C140">
        <v>10</v>
      </c>
      <c r="D140">
        <v>14</v>
      </c>
      <c r="E140">
        <v>19</v>
      </c>
      <c r="F140">
        <v>28</v>
      </c>
      <c r="G140">
        <v>71</v>
      </c>
      <c r="H140">
        <v>113</v>
      </c>
      <c r="I140">
        <v>155</v>
      </c>
      <c r="J140">
        <v>197</v>
      </c>
      <c r="K140">
        <v>240</v>
      </c>
      <c r="L140">
        <v>282</v>
      </c>
      <c r="M140">
        <v>324</v>
      </c>
      <c r="N140">
        <v>366</v>
      </c>
      <c r="O140">
        <v>408</v>
      </c>
      <c r="P140">
        <v>450</v>
      </c>
      <c r="Q140">
        <v>490</v>
      </c>
      <c r="R140">
        <v>531</v>
      </c>
      <c r="S140">
        <v>572</v>
      </c>
      <c r="T140">
        <v>612</v>
      </c>
      <c r="U140">
        <v>653</v>
      </c>
      <c r="V140">
        <v>693</v>
      </c>
      <c r="W140">
        <v>734</v>
      </c>
      <c r="X140">
        <v>732</v>
      </c>
      <c r="Y140">
        <v>719</v>
      </c>
      <c r="Z140">
        <v>705</v>
      </c>
      <c r="AA140">
        <v>701</v>
      </c>
      <c r="AB140">
        <v>698</v>
      </c>
      <c r="AC140">
        <v>695</v>
      </c>
      <c r="AD140">
        <v>692</v>
      </c>
      <c r="AE140">
        <v>688</v>
      </c>
      <c r="AF140">
        <v>685</v>
      </c>
      <c r="AG140">
        <v>682</v>
      </c>
      <c r="AH140">
        <v>679</v>
      </c>
      <c r="AI140">
        <v>676</v>
      </c>
      <c r="AJ140">
        <v>672</v>
      </c>
      <c r="AK140">
        <v>669</v>
      </c>
      <c r="AL140">
        <v>666</v>
      </c>
      <c r="AM140">
        <v>663</v>
      </c>
      <c r="AN140">
        <v>660</v>
      </c>
      <c r="AO140">
        <v>656</v>
      </c>
      <c r="AP140">
        <v>653</v>
      </c>
      <c r="AQ140">
        <v>650</v>
      </c>
      <c r="AR140">
        <v>647</v>
      </c>
      <c r="AS140">
        <v>644</v>
      </c>
      <c r="AT140">
        <v>640</v>
      </c>
      <c r="AU140">
        <v>637</v>
      </c>
      <c r="AV140">
        <v>634</v>
      </c>
      <c r="AW140">
        <v>631</v>
      </c>
      <c r="AX140">
        <v>628</v>
      </c>
      <c r="AY140">
        <v>624</v>
      </c>
      <c r="AZ140">
        <v>621</v>
      </c>
      <c r="BA140">
        <v>618</v>
      </c>
      <c r="BB140">
        <v>615</v>
      </c>
      <c r="BC140">
        <v>612</v>
      </c>
      <c r="BD140">
        <v>608</v>
      </c>
      <c r="BE140">
        <v>605</v>
      </c>
      <c r="BF140">
        <v>602</v>
      </c>
      <c r="BG140">
        <v>599</v>
      </c>
      <c r="BH140">
        <v>596</v>
      </c>
      <c r="BI140">
        <v>592</v>
      </c>
      <c r="BJ140">
        <v>589</v>
      </c>
      <c r="BK140">
        <v>586</v>
      </c>
      <c r="BL140">
        <v>583</v>
      </c>
      <c r="BM140">
        <v>580</v>
      </c>
      <c r="BN140">
        <v>576</v>
      </c>
      <c r="BO140">
        <v>573</v>
      </c>
      <c r="BP140">
        <v>570</v>
      </c>
      <c r="BQ140">
        <v>567</v>
      </c>
      <c r="BR140">
        <v>564</v>
      </c>
      <c r="BS140">
        <v>560</v>
      </c>
      <c r="BT140">
        <v>557</v>
      </c>
      <c r="BU140">
        <v>554</v>
      </c>
      <c r="BV140">
        <v>551</v>
      </c>
      <c r="BW140">
        <v>548</v>
      </c>
      <c r="BX140">
        <v>544</v>
      </c>
      <c r="BY140">
        <v>541</v>
      </c>
      <c r="BZ140">
        <v>538</v>
      </c>
      <c r="CA140">
        <v>535</v>
      </c>
      <c r="CB140">
        <v>532</v>
      </c>
      <c r="CC140">
        <v>528</v>
      </c>
      <c r="CD140">
        <v>525</v>
      </c>
      <c r="CE140">
        <v>522</v>
      </c>
      <c r="CF140">
        <v>519</v>
      </c>
      <c r="CG140">
        <v>516</v>
      </c>
      <c r="CH140">
        <v>512</v>
      </c>
      <c r="CI140">
        <v>41</v>
      </c>
    </row>
    <row r="141" spans="1:87" x14ac:dyDescent="0.25">
      <c r="A141">
        <v>5</v>
      </c>
      <c r="B141">
        <v>20</v>
      </c>
      <c r="C141">
        <v>34</v>
      </c>
      <c r="D141">
        <v>49</v>
      </c>
      <c r="E141">
        <v>63</v>
      </c>
      <c r="F141">
        <v>87</v>
      </c>
      <c r="G141">
        <v>165</v>
      </c>
      <c r="H141">
        <v>243</v>
      </c>
      <c r="I141">
        <v>322</v>
      </c>
      <c r="J141">
        <v>400</v>
      </c>
      <c r="K141">
        <v>478</v>
      </c>
      <c r="L141">
        <v>557</v>
      </c>
      <c r="M141">
        <v>635</v>
      </c>
      <c r="N141">
        <v>714</v>
      </c>
      <c r="O141">
        <v>792</v>
      </c>
      <c r="P141">
        <v>843</v>
      </c>
      <c r="Q141">
        <v>870</v>
      </c>
      <c r="R141">
        <v>897</v>
      </c>
      <c r="S141">
        <v>923</v>
      </c>
      <c r="T141">
        <v>950</v>
      </c>
      <c r="U141">
        <v>977</v>
      </c>
      <c r="V141">
        <v>1004</v>
      </c>
      <c r="W141">
        <v>1031</v>
      </c>
      <c r="X141">
        <v>1029</v>
      </c>
      <c r="Y141">
        <v>1021</v>
      </c>
      <c r="Z141">
        <v>1012</v>
      </c>
      <c r="AA141">
        <v>1003</v>
      </c>
      <c r="AB141">
        <v>994</v>
      </c>
      <c r="AC141">
        <v>986</v>
      </c>
      <c r="AD141">
        <v>977</v>
      </c>
      <c r="AE141">
        <v>968</v>
      </c>
      <c r="AF141">
        <v>959</v>
      </c>
      <c r="AG141">
        <v>951</v>
      </c>
      <c r="AH141">
        <v>942</v>
      </c>
      <c r="AI141">
        <v>933</v>
      </c>
      <c r="AJ141">
        <v>925</v>
      </c>
      <c r="AK141">
        <v>916</v>
      </c>
      <c r="AL141">
        <v>907</v>
      </c>
      <c r="AM141">
        <v>898</v>
      </c>
      <c r="AN141">
        <v>890</v>
      </c>
      <c r="AO141">
        <v>881</v>
      </c>
      <c r="AP141">
        <v>872</v>
      </c>
      <c r="AQ141">
        <v>863</v>
      </c>
      <c r="AR141">
        <v>855</v>
      </c>
      <c r="AS141">
        <v>846</v>
      </c>
      <c r="AT141">
        <v>837</v>
      </c>
      <c r="AU141">
        <v>828</v>
      </c>
      <c r="AV141">
        <v>820</v>
      </c>
      <c r="AW141">
        <v>811</v>
      </c>
      <c r="AX141">
        <v>802</v>
      </c>
      <c r="AY141">
        <v>793</v>
      </c>
      <c r="AZ141">
        <v>785</v>
      </c>
      <c r="BA141">
        <v>776</v>
      </c>
      <c r="BB141">
        <v>767</v>
      </c>
      <c r="BC141">
        <v>758</v>
      </c>
      <c r="BD141">
        <v>750</v>
      </c>
      <c r="BE141">
        <v>741</v>
      </c>
      <c r="BF141">
        <v>732</v>
      </c>
      <c r="BG141">
        <v>724</v>
      </c>
      <c r="BH141">
        <v>715</v>
      </c>
      <c r="BI141">
        <v>706</v>
      </c>
      <c r="BJ141">
        <v>697</v>
      </c>
      <c r="BK141">
        <v>689</v>
      </c>
      <c r="BL141">
        <v>680</v>
      </c>
      <c r="BM141">
        <v>671</v>
      </c>
      <c r="BN141">
        <v>662</v>
      </c>
      <c r="BO141">
        <v>654</v>
      </c>
      <c r="BP141">
        <v>645</v>
      </c>
      <c r="BQ141">
        <v>636</v>
      </c>
      <c r="BR141">
        <v>627</v>
      </c>
      <c r="BS141">
        <v>619</v>
      </c>
      <c r="BT141">
        <v>610</v>
      </c>
      <c r="BU141">
        <v>601</v>
      </c>
      <c r="BV141">
        <v>592</v>
      </c>
      <c r="BW141">
        <v>584</v>
      </c>
      <c r="BX141">
        <v>575</v>
      </c>
      <c r="BY141">
        <v>566</v>
      </c>
      <c r="BZ141">
        <v>558</v>
      </c>
      <c r="CA141">
        <v>549</v>
      </c>
      <c r="CB141">
        <v>540</v>
      </c>
      <c r="CC141">
        <v>531</v>
      </c>
      <c r="CD141">
        <v>523</v>
      </c>
      <c r="CE141">
        <v>514</v>
      </c>
      <c r="CF141">
        <v>505</v>
      </c>
      <c r="CG141">
        <v>496</v>
      </c>
      <c r="CH141">
        <v>488</v>
      </c>
      <c r="CI141">
        <v>42</v>
      </c>
    </row>
    <row r="142" spans="1:87" x14ac:dyDescent="0.25">
      <c r="A142">
        <v>110</v>
      </c>
      <c r="B142">
        <v>148</v>
      </c>
      <c r="C142">
        <v>187</v>
      </c>
      <c r="D142">
        <v>225</v>
      </c>
      <c r="E142">
        <v>264</v>
      </c>
      <c r="F142">
        <v>308</v>
      </c>
      <c r="G142">
        <v>385</v>
      </c>
      <c r="H142">
        <v>462</v>
      </c>
      <c r="I142">
        <v>538</v>
      </c>
      <c r="J142">
        <v>615</v>
      </c>
      <c r="K142">
        <v>692</v>
      </c>
      <c r="L142">
        <v>769</v>
      </c>
      <c r="M142">
        <v>845</v>
      </c>
      <c r="N142">
        <v>922</v>
      </c>
      <c r="O142">
        <v>999</v>
      </c>
      <c r="P142">
        <v>1043</v>
      </c>
      <c r="Q142">
        <v>1059</v>
      </c>
      <c r="R142">
        <v>1075</v>
      </c>
      <c r="S142">
        <v>1091</v>
      </c>
      <c r="T142">
        <v>1106</v>
      </c>
      <c r="U142">
        <v>1122</v>
      </c>
      <c r="V142">
        <v>1138</v>
      </c>
      <c r="W142">
        <v>1153</v>
      </c>
      <c r="X142">
        <v>1150</v>
      </c>
      <c r="Y142">
        <v>1141</v>
      </c>
      <c r="Z142">
        <v>1132</v>
      </c>
      <c r="AA142">
        <v>1123</v>
      </c>
      <c r="AB142">
        <v>1113</v>
      </c>
      <c r="AC142">
        <v>1103</v>
      </c>
      <c r="AD142">
        <v>1093</v>
      </c>
      <c r="AE142">
        <v>1083</v>
      </c>
      <c r="AF142">
        <v>1074</v>
      </c>
      <c r="AG142">
        <v>1064</v>
      </c>
      <c r="AH142">
        <v>1054</v>
      </c>
      <c r="AI142">
        <v>1044</v>
      </c>
      <c r="AJ142">
        <v>1034</v>
      </c>
      <c r="AK142">
        <v>1025</v>
      </c>
      <c r="AL142">
        <v>1015</v>
      </c>
      <c r="AM142">
        <v>1005</v>
      </c>
      <c r="AN142">
        <v>995</v>
      </c>
      <c r="AO142">
        <v>985</v>
      </c>
      <c r="AP142">
        <v>976</v>
      </c>
      <c r="AQ142">
        <v>966</v>
      </c>
      <c r="AR142">
        <v>956</v>
      </c>
      <c r="AS142">
        <v>946</v>
      </c>
      <c r="AT142">
        <v>936</v>
      </c>
      <c r="AU142">
        <v>927</v>
      </c>
      <c r="AV142">
        <v>917</v>
      </c>
      <c r="AW142">
        <v>907</v>
      </c>
      <c r="AX142">
        <v>897</v>
      </c>
      <c r="AY142">
        <v>887</v>
      </c>
      <c r="AZ142">
        <v>877</v>
      </c>
      <c r="BA142">
        <v>868</v>
      </c>
      <c r="BB142">
        <v>858</v>
      </c>
      <c r="BC142">
        <v>848</v>
      </c>
      <c r="BD142">
        <v>838</v>
      </c>
      <c r="BE142">
        <v>828</v>
      </c>
      <c r="BF142">
        <v>819</v>
      </c>
      <c r="BG142">
        <v>809</v>
      </c>
      <c r="BH142">
        <v>799</v>
      </c>
      <c r="BI142">
        <v>789</v>
      </c>
      <c r="BJ142">
        <v>779</v>
      </c>
      <c r="BK142">
        <v>770</v>
      </c>
      <c r="BL142">
        <v>760</v>
      </c>
      <c r="BM142">
        <v>750</v>
      </c>
      <c r="BN142">
        <v>740</v>
      </c>
      <c r="BO142">
        <v>730</v>
      </c>
      <c r="BP142">
        <v>721</v>
      </c>
      <c r="BQ142">
        <v>711</v>
      </c>
      <c r="BR142">
        <v>701</v>
      </c>
      <c r="BS142">
        <v>691</v>
      </c>
      <c r="BT142">
        <v>681</v>
      </c>
      <c r="BU142">
        <v>672</v>
      </c>
      <c r="BV142">
        <v>662</v>
      </c>
      <c r="BW142">
        <v>652</v>
      </c>
      <c r="BX142">
        <v>642</v>
      </c>
      <c r="BY142">
        <v>632</v>
      </c>
      <c r="BZ142">
        <v>622</v>
      </c>
      <c r="CA142">
        <v>613</v>
      </c>
      <c r="CB142">
        <v>603</v>
      </c>
      <c r="CC142">
        <v>593</v>
      </c>
      <c r="CD142">
        <v>583</v>
      </c>
      <c r="CE142">
        <v>573</v>
      </c>
      <c r="CF142">
        <v>564</v>
      </c>
      <c r="CG142">
        <v>554</v>
      </c>
      <c r="CH142">
        <v>544</v>
      </c>
      <c r="CI142">
        <v>43</v>
      </c>
    </row>
    <row r="143" spans="1:87" x14ac:dyDescent="0.25">
      <c r="A143">
        <v>333</v>
      </c>
      <c r="B143">
        <v>409</v>
      </c>
      <c r="C143">
        <v>486</v>
      </c>
      <c r="D143">
        <v>563</v>
      </c>
      <c r="E143">
        <v>640</v>
      </c>
      <c r="F143">
        <v>713</v>
      </c>
      <c r="G143">
        <v>766</v>
      </c>
      <c r="H143">
        <v>818</v>
      </c>
      <c r="I143">
        <v>871</v>
      </c>
      <c r="J143">
        <v>924</v>
      </c>
      <c r="K143">
        <v>977</v>
      </c>
      <c r="L143">
        <v>1030</v>
      </c>
      <c r="M143">
        <v>1083</v>
      </c>
      <c r="N143">
        <v>1136</v>
      </c>
      <c r="O143">
        <v>1189</v>
      </c>
      <c r="P143">
        <v>1216</v>
      </c>
      <c r="Q143">
        <v>1221</v>
      </c>
      <c r="R143">
        <v>1227</v>
      </c>
      <c r="S143">
        <v>1232</v>
      </c>
      <c r="T143">
        <v>1237</v>
      </c>
      <c r="U143">
        <v>1242</v>
      </c>
      <c r="V143">
        <v>1247</v>
      </c>
      <c r="W143">
        <v>1252</v>
      </c>
      <c r="X143">
        <v>1246</v>
      </c>
      <c r="Y143">
        <v>1238</v>
      </c>
      <c r="Z143">
        <v>1229</v>
      </c>
      <c r="AA143">
        <v>1220</v>
      </c>
      <c r="AB143">
        <v>1210</v>
      </c>
      <c r="AC143">
        <v>1201</v>
      </c>
      <c r="AD143">
        <v>1192</v>
      </c>
      <c r="AE143">
        <v>1182</v>
      </c>
      <c r="AF143">
        <v>1173</v>
      </c>
      <c r="AG143">
        <v>1163</v>
      </c>
      <c r="AH143">
        <v>1154</v>
      </c>
      <c r="AI143">
        <v>1145</v>
      </c>
      <c r="AJ143">
        <v>1135</v>
      </c>
      <c r="AK143">
        <v>1126</v>
      </c>
      <c r="AL143">
        <v>1117</v>
      </c>
      <c r="AM143">
        <v>1107</v>
      </c>
      <c r="AN143">
        <v>1098</v>
      </c>
      <c r="AO143">
        <v>1088</v>
      </c>
      <c r="AP143">
        <v>1079</v>
      </c>
      <c r="AQ143">
        <v>1070</v>
      </c>
      <c r="AR143">
        <v>1060</v>
      </c>
      <c r="AS143">
        <v>1051</v>
      </c>
      <c r="AT143">
        <v>1042</v>
      </c>
      <c r="AU143">
        <v>1032</v>
      </c>
      <c r="AV143">
        <v>1023</v>
      </c>
      <c r="AW143">
        <v>1013</v>
      </c>
      <c r="AX143">
        <v>1004</v>
      </c>
      <c r="AY143">
        <v>995</v>
      </c>
      <c r="AZ143">
        <v>985</v>
      </c>
      <c r="BA143">
        <v>976</v>
      </c>
      <c r="BB143">
        <v>967</v>
      </c>
      <c r="BC143">
        <v>957</v>
      </c>
      <c r="BD143">
        <v>948</v>
      </c>
      <c r="BE143">
        <v>939</v>
      </c>
      <c r="BF143">
        <v>929</v>
      </c>
      <c r="BG143">
        <v>920</v>
      </c>
      <c r="BH143">
        <v>910</v>
      </c>
      <c r="BI143">
        <v>901</v>
      </c>
      <c r="BJ143">
        <v>892</v>
      </c>
      <c r="BK143">
        <v>882</v>
      </c>
      <c r="BL143">
        <v>873</v>
      </c>
      <c r="BM143">
        <v>864</v>
      </c>
      <c r="BN143">
        <v>854</v>
      </c>
      <c r="BO143">
        <v>845</v>
      </c>
      <c r="BP143">
        <v>835</v>
      </c>
      <c r="BQ143">
        <v>826</v>
      </c>
      <c r="BR143">
        <v>817</v>
      </c>
      <c r="BS143">
        <v>807</v>
      </c>
      <c r="BT143">
        <v>798</v>
      </c>
      <c r="BU143">
        <v>789</v>
      </c>
      <c r="BV143">
        <v>779</v>
      </c>
      <c r="BW143">
        <v>770</v>
      </c>
      <c r="BX143">
        <v>760</v>
      </c>
      <c r="BY143">
        <v>751</v>
      </c>
      <c r="BZ143">
        <v>742</v>
      </c>
      <c r="CA143">
        <v>732</v>
      </c>
      <c r="CB143">
        <v>723</v>
      </c>
      <c r="CC143">
        <v>714</v>
      </c>
      <c r="CD143">
        <v>704</v>
      </c>
      <c r="CE143">
        <v>695</v>
      </c>
      <c r="CF143">
        <v>685</v>
      </c>
      <c r="CG143">
        <v>676</v>
      </c>
      <c r="CH143">
        <v>667</v>
      </c>
      <c r="CI143">
        <v>44</v>
      </c>
    </row>
    <row r="144" spans="1:87" x14ac:dyDescent="0.25">
      <c r="A144">
        <v>555</v>
      </c>
      <c r="B144">
        <v>667</v>
      </c>
      <c r="C144">
        <v>778</v>
      </c>
      <c r="D144">
        <v>890</v>
      </c>
      <c r="E144">
        <v>1002</v>
      </c>
      <c r="F144">
        <v>1101</v>
      </c>
      <c r="G144">
        <v>1126</v>
      </c>
      <c r="H144">
        <v>1151</v>
      </c>
      <c r="I144">
        <v>1177</v>
      </c>
      <c r="J144">
        <v>1202</v>
      </c>
      <c r="K144">
        <v>1227</v>
      </c>
      <c r="L144">
        <v>1252</v>
      </c>
      <c r="M144">
        <v>1277</v>
      </c>
      <c r="N144">
        <v>1302</v>
      </c>
      <c r="O144">
        <v>1327</v>
      </c>
      <c r="P144">
        <v>1338</v>
      </c>
      <c r="Q144">
        <v>1335</v>
      </c>
      <c r="R144">
        <v>1332</v>
      </c>
      <c r="S144">
        <v>1329</v>
      </c>
      <c r="T144">
        <v>1326</v>
      </c>
      <c r="U144">
        <v>1324</v>
      </c>
      <c r="V144">
        <v>1321</v>
      </c>
      <c r="W144">
        <v>1318</v>
      </c>
      <c r="X144">
        <v>1311</v>
      </c>
      <c r="Y144">
        <v>1302</v>
      </c>
      <c r="Z144">
        <v>1293</v>
      </c>
      <c r="AA144">
        <v>1285</v>
      </c>
      <c r="AB144">
        <v>1276</v>
      </c>
      <c r="AC144">
        <v>1268</v>
      </c>
      <c r="AD144">
        <v>1260</v>
      </c>
      <c r="AE144">
        <v>1251</v>
      </c>
      <c r="AF144">
        <v>1243</v>
      </c>
      <c r="AG144">
        <v>1234</v>
      </c>
      <c r="AH144">
        <v>1226</v>
      </c>
      <c r="AI144">
        <v>1218</v>
      </c>
      <c r="AJ144">
        <v>1209</v>
      </c>
      <c r="AK144">
        <v>1201</v>
      </c>
      <c r="AL144">
        <v>1192</v>
      </c>
      <c r="AM144">
        <v>1184</v>
      </c>
      <c r="AN144">
        <v>1176</v>
      </c>
      <c r="AO144">
        <v>1167</v>
      </c>
      <c r="AP144">
        <v>1159</v>
      </c>
      <c r="AQ144">
        <v>1150</v>
      </c>
      <c r="AR144">
        <v>1142</v>
      </c>
      <c r="AS144">
        <v>1134</v>
      </c>
      <c r="AT144">
        <v>1125</v>
      </c>
      <c r="AU144">
        <v>1117</v>
      </c>
      <c r="AV144">
        <v>1108</v>
      </c>
      <c r="AW144">
        <v>1100</v>
      </c>
      <c r="AX144">
        <v>1092</v>
      </c>
      <c r="AY144">
        <v>1083</v>
      </c>
      <c r="AZ144">
        <v>1075</v>
      </c>
      <c r="BA144">
        <v>1066</v>
      </c>
      <c r="BB144">
        <v>1058</v>
      </c>
      <c r="BC144">
        <v>1050</v>
      </c>
      <c r="BD144">
        <v>1041</v>
      </c>
      <c r="BE144">
        <v>1033</v>
      </c>
      <c r="BF144">
        <v>1024</v>
      </c>
      <c r="BG144">
        <v>1016</v>
      </c>
      <c r="BH144">
        <v>1008</v>
      </c>
      <c r="BI144">
        <v>999</v>
      </c>
      <c r="BJ144">
        <v>991</v>
      </c>
      <c r="BK144">
        <v>982</v>
      </c>
      <c r="BL144">
        <v>974</v>
      </c>
      <c r="BM144">
        <v>966</v>
      </c>
      <c r="BN144">
        <v>957</v>
      </c>
      <c r="BO144">
        <v>949</v>
      </c>
      <c r="BP144">
        <v>940</v>
      </c>
      <c r="BQ144">
        <v>932</v>
      </c>
      <c r="BR144">
        <v>924</v>
      </c>
      <c r="BS144">
        <v>915</v>
      </c>
      <c r="BT144">
        <v>907</v>
      </c>
      <c r="BU144">
        <v>898</v>
      </c>
      <c r="BV144">
        <v>890</v>
      </c>
      <c r="BW144">
        <v>882</v>
      </c>
      <c r="BX144">
        <v>873</v>
      </c>
      <c r="BY144">
        <v>865</v>
      </c>
      <c r="BZ144">
        <v>856</v>
      </c>
      <c r="CA144">
        <v>848</v>
      </c>
      <c r="CB144">
        <v>840</v>
      </c>
      <c r="CC144">
        <v>831</v>
      </c>
      <c r="CD144">
        <v>823</v>
      </c>
      <c r="CE144">
        <v>814</v>
      </c>
      <c r="CF144">
        <v>806</v>
      </c>
      <c r="CG144">
        <v>798</v>
      </c>
      <c r="CH144">
        <v>789</v>
      </c>
      <c r="CI144">
        <v>45</v>
      </c>
    </row>
    <row r="145" spans="1:87" x14ac:dyDescent="0.25">
      <c r="A145">
        <v>655</v>
      </c>
      <c r="B145">
        <v>783</v>
      </c>
      <c r="C145">
        <v>910</v>
      </c>
      <c r="D145">
        <v>1037</v>
      </c>
      <c r="E145">
        <v>1165</v>
      </c>
      <c r="F145">
        <v>1275</v>
      </c>
      <c r="G145">
        <v>1287</v>
      </c>
      <c r="H145">
        <v>1299</v>
      </c>
      <c r="I145">
        <v>1310</v>
      </c>
      <c r="J145">
        <v>1322</v>
      </c>
      <c r="K145">
        <v>1334</v>
      </c>
      <c r="L145">
        <v>1346</v>
      </c>
      <c r="M145">
        <v>1357</v>
      </c>
      <c r="N145">
        <v>1369</v>
      </c>
      <c r="O145">
        <v>1381</v>
      </c>
      <c r="P145">
        <v>1384</v>
      </c>
      <c r="Q145">
        <v>1378</v>
      </c>
      <c r="R145">
        <v>1372</v>
      </c>
      <c r="S145">
        <v>1366</v>
      </c>
      <c r="T145">
        <v>1360</v>
      </c>
      <c r="U145">
        <v>1354</v>
      </c>
      <c r="V145">
        <v>1348</v>
      </c>
      <c r="W145">
        <v>1342</v>
      </c>
      <c r="X145">
        <v>1334</v>
      </c>
      <c r="Y145">
        <v>1325</v>
      </c>
      <c r="Z145">
        <v>1316</v>
      </c>
      <c r="AA145">
        <v>1308</v>
      </c>
      <c r="AB145">
        <v>1301</v>
      </c>
      <c r="AC145">
        <v>1293</v>
      </c>
      <c r="AD145">
        <v>1285</v>
      </c>
      <c r="AE145">
        <v>1277</v>
      </c>
      <c r="AF145">
        <v>1269</v>
      </c>
      <c r="AG145">
        <v>1261</v>
      </c>
      <c r="AH145">
        <v>1253</v>
      </c>
      <c r="AI145">
        <v>1246</v>
      </c>
      <c r="AJ145">
        <v>1238</v>
      </c>
      <c r="AK145">
        <v>1230</v>
      </c>
      <c r="AL145">
        <v>1222</v>
      </c>
      <c r="AM145">
        <v>1214</v>
      </c>
      <c r="AN145">
        <v>1206</v>
      </c>
      <c r="AO145">
        <v>1198</v>
      </c>
      <c r="AP145">
        <v>1191</v>
      </c>
      <c r="AQ145">
        <v>1183</v>
      </c>
      <c r="AR145">
        <v>1175</v>
      </c>
      <c r="AS145">
        <v>1167</v>
      </c>
      <c r="AT145">
        <v>1159</v>
      </c>
      <c r="AU145">
        <v>1151</v>
      </c>
      <c r="AV145">
        <v>1143</v>
      </c>
      <c r="AW145">
        <v>1136</v>
      </c>
      <c r="AX145">
        <v>1128</v>
      </c>
      <c r="AY145">
        <v>1120</v>
      </c>
      <c r="AZ145">
        <v>1112</v>
      </c>
      <c r="BA145">
        <v>1104</v>
      </c>
      <c r="BB145">
        <v>1096</v>
      </c>
      <c r="BC145">
        <v>1088</v>
      </c>
      <c r="BD145">
        <v>1081</v>
      </c>
      <c r="BE145">
        <v>1073</v>
      </c>
      <c r="BF145">
        <v>1065</v>
      </c>
      <c r="BG145">
        <v>1057</v>
      </c>
      <c r="BH145">
        <v>1049</v>
      </c>
      <c r="BI145">
        <v>1041</v>
      </c>
      <c r="BJ145">
        <v>1033</v>
      </c>
      <c r="BK145">
        <v>1026</v>
      </c>
      <c r="BL145">
        <v>1018</v>
      </c>
      <c r="BM145">
        <v>1010</v>
      </c>
      <c r="BN145">
        <v>1002</v>
      </c>
      <c r="BO145">
        <v>994</v>
      </c>
      <c r="BP145">
        <v>986</v>
      </c>
      <c r="BQ145">
        <v>978</v>
      </c>
      <c r="BR145">
        <v>971</v>
      </c>
      <c r="BS145">
        <v>963</v>
      </c>
      <c r="BT145">
        <v>955</v>
      </c>
      <c r="BU145">
        <v>947</v>
      </c>
      <c r="BV145">
        <v>939</v>
      </c>
      <c r="BW145">
        <v>931</v>
      </c>
      <c r="BX145">
        <v>923</v>
      </c>
      <c r="BY145">
        <v>916</v>
      </c>
      <c r="BZ145">
        <v>908</v>
      </c>
      <c r="CA145">
        <v>900</v>
      </c>
      <c r="CB145">
        <v>892</v>
      </c>
      <c r="CC145">
        <v>884</v>
      </c>
      <c r="CD145">
        <v>876</v>
      </c>
      <c r="CE145">
        <v>868</v>
      </c>
      <c r="CF145">
        <v>861</v>
      </c>
      <c r="CG145">
        <v>853</v>
      </c>
      <c r="CH145">
        <v>845</v>
      </c>
      <c r="CI145">
        <v>46</v>
      </c>
    </row>
    <row r="146" spans="1:87" x14ac:dyDescent="0.25">
      <c r="A146">
        <v>613</v>
      </c>
      <c r="B146">
        <v>677</v>
      </c>
      <c r="C146">
        <v>741</v>
      </c>
      <c r="D146">
        <v>805</v>
      </c>
      <c r="E146">
        <v>868</v>
      </c>
      <c r="F146">
        <v>923</v>
      </c>
      <c r="G146">
        <v>921</v>
      </c>
      <c r="H146">
        <v>919</v>
      </c>
      <c r="I146">
        <v>918</v>
      </c>
      <c r="J146">
        <v>916</v>
      </c>
      <c r="K146">
        <v>914</v>
      </c>
      <c r="L146">
        <v>913</v>
      </c>
      <c r="M146">
        <v>911</v>
      </c>
      <c r="N146">
        <v>910</v>
      </c>
      <c r="O146">
        <v>908</v>
      </c>
      <c r="P146">
        <v>902</v>
      </c>
      <c r="Q146">
        <v>892</v>
      </c>
      <c r="R146">
        <v>881</v>
      </c>
      <c r="S146">
        <v>871</v>
      </c>
      <c r="T146">
        <v>861</v>
      </c>
      <c r="U146">
        <v>851</v>
      </c>
      <c r="V146">
        <v>840</v>
      </c>
      <c r="W146">
        <v>830</v>
      </c>
      <c r="X146">
        <v>815</v>
      </c>
      <c r="Y146">
        <v>799</v>
      </c>
      <c r="Z146">
        <v>783</v>
      </c>
      <c r="AA146">
        <v>780</v>
      </c>
      <c r="AB146">
        <v>779</v>
      </c>
      <c r="AC146">
        <v>777</v>
      </c>
      <c r="AD146">
        <v>776</v>
      </c>
      <c r="AE146">
        <v>775</v>
      </c>
      <c r="AF146">
        <v>773</v>
      </c>
      <c r="AG146">
        <v>772</v>
      </c>
      <c r="AH146">
        <v>771</v>
      </c>
      <c r="AI146">
        <v>769</v>
      </c>
      <c r="AJ146">
        <v>768</v>
      </c>
      <c r="AK146">
        <v>766</v>
      </c>
      <c r="AL146">
        <v>765</v>
      </c>
      <c r="AM146">
        <v>764</v>
      </c>
      <c r="AN146">
        <v>762</v>
      </c>
      <c r="AO146">
        <v>761</v>
      </c>
      <c r="AP146">
        <v>760</v>
      </c>
      <c r="AQ146">
        <v>758</v>
      </c>
      <c r="AR146">
        <v>757</v>
      </c>
      <c r="AS146">
        <v>755</v>
      </c>
      <c r="AT146">
        <v>754</v>
      </c>
      <c r="AU146">
        <v>753</v>
      </c>
      <c r="AV146">
        <v>751</v>
      </c>
      <c r="AW146">
        <v>750</v>
      </c>
      <c r="AX146">
        <v>749</v>
      </c>
      <c r="AY146">
        <v>747</v>
      </c>
      <c r="AZ146">
        <v>746</v>
      </c>
      <c r="BA146">
        <v>744</v>
      </c>
      <c r="BB146">
        <v>743</v>
      </c>
      <c r="BC146">
        <v>742</v>
      </c>
      <c r="BD146">
        <v>740</v>
      </c>
      <c r="BE146">
        <v>739</v>
      </c>
      <c r="BF146">
        <v>738</v>
      </c>
      <c r="BG146">
        <v>736</v>
      </c>
      <c r="BH146">
        <v>735</v>
      </c>
      <c r="BI146">
        <v>734</v>
      </c>
      <c r="BJ146">
        <v>732</v>
      </c>
      <c r="BK146">
        <v>731</v>
      </c>
      <c r="BL146">
        <v>729</v>
      </c>
      <c r="BM146">
        <v>728</v>
      </c>
      <c r="BN146">
        <v>727</v>
      </c>
      <c r="BO146">
        <v>725</v>
      </c>
      <c r="BP146">
        <v>724</v>
      </c>
      <c r="BQ146">
        <v>723</v>
      </c>
      <c r="BR146">
        <v>721</v>
      </c>
      <c r="BS146">
        <v>720</v>
      </c>
      <c r="BT146">
        <v>718</v>
      </c>
      <c r="BU146">
        <v>717</v>
      </c>
      <c r="BV146">
        <v>716</v>
      </c>
      <c r="BW146">
        <v>714</v>
      </c>
      <c r="BX146">
        <v>713</v>
      </c>
      <c r="BY146">
        <v>712</v>
      </c>
      <c r="BZ146">
        <v>710</v>
      </c>
      <c r="CA146">
        <v>709</v>
      </c>
      <c r="CB146">
        <v>707</v>
      </c>
      <c r="CC146">
        <v>706</v>
      </c>
      <c r="CD146">
        <v>705</v>
      </c>
      <c r="CE146">
        <v>703</v>
      </c>
      <c r="CF146">
        <v>702</v>
      </c>
      <c r="CG146">
        <v>701</v>
      </c>
      <c r="CH146">
        <v>699</v>
      </c>
      <c r="CI146">
        <v>47</v>
      </c>
    </row>
    <row r="147" spans="1:87" x14ac:dyDescent="0.25">
      <c r="A147">
        <v>562</v>
      </c>
      <c r="B147">
        <v>560</v>
      </c>
      <c r="C147">
        <v>558</v>
      </c>
      <c r="D147">
        <v>556</v>
      </c>
      <c r="E147">
        <v>554</v>
      </c>
      <c r="F147">
        <v>550</v>
      </c>
      <c r="G147">
        <v>536</v>
      </c>
      <c r="H147">
        <v>521</v>
      </c>
      <c r="I147">
        <v>507</v>
      </c>
      <c r="J147">
        <v>492</v>
      </c>
      <c r="K147">
        <v>478</v>
      </c>
      <c r="L147">
        <v>463</v>
      </c>
      <c r="M147">
        <v>449</v>
      </c>
      <c r="N147">
        <v>434</v>
      </c>
      <c r="O147">
        <v>420</v>
      </c>
      <c r="P147">
        <v>406</v>
      </c>
      <c r="Q147">
        <v>392</v>
      </c>
      <c r="R147">
        <v>378</v>
      </c>
      <c r="S147">
        <v>365</v>
      </c>
      <c r="T147">
        <v>351</v>
      </c>
      <c r="U147">
        <v>337</v>
      </c>
      <c r="V147">
        <v>324</v>
      </c>
      <c r="W147">
        <v>310</v>
      </c>
      <c r="X147">
        <v>291</v>
      </c>
      <c r="Y147">
        <v>270</v>
      </c>
      <c r="Z147">
        <v>249</v>
      </c>
      <c r="AA147">
        <v>251</v>
      </c>
      <c r="AB147">
        <v>255</v>
      </c>
      <c r="AC147">
        <v>259</v>
      </c>
      <c r="AD147">
        <v>263</v>
      </c>
      <c r="AE147">
        <v>267</v>
      </c>
      <c r="AF147">
        <v>271</v>
      </c>
      <c r="AG147">
        <v>276</v>
      </c>
      <c r="AH147">
        <v>280</v>
      </c>
      <c r="AI147">
        <v>284</v>
      </c>
      <c r="AJ147">
        <v>288</v>
      </c>
      <c r="AK147">
        <v>292</v>
      </c>
      <c r="AL147">
        <v>296</v>
      </c>
      <c r="AM147">
        <v>300</v>
      </c>
      <c r="AN147">
        <v>304</v>
      </c>
      <c r="AO147">
        <v>309</v>
      </c>
      <c r="AP147">
        <v>313</v>
      </c>
      <c r="AQ147">
        <v>317</v>
      </c>
      <c r="AR147">
        <v>321</v>
      </c>
      <c r="AS147">
        <v>325</v>
      </c>
      <c r="AT147">
        <v>329</v>
      </c>
      <c r="AU147">
        <v>333</v>
      </c>
      <c r="AV147">
        <v>337</v>
      </c>
      <c r="AW147">
        <v>342</v>
      </c>
      <c r="AX147">
        <v>346</v>
      </c>
      <c r="AY147">
        <v>350</v>
      </c>
      <c r="AZ147">
        <v>354</v>
      </c>
      <c r="BA147">
        <v>358</v>
      </c>
      <c r="BB147">
        <v>362</v>
      </c>
      <c r="BC147">
        <v>366</v>
      </c>
      <c r="BD147">
        <v>370</v>
      </c>
      <c r="BE147">
        <v>375</v>
      </c>
      <c r="BF147">
        <v>379</v>
      </c>
      <c r="BG147">
        <v>383</v>
      </c>
      <c r="BH147">
        <v>387</v>
      </c>
      <c r="BI147">
        <v>391</v>
      </c>
      <c r="BJ147">
        <v>395</v>
      </c>
      <c r="BK147">
        <v>399</v>
      </c>
      <c r="BL147">
        <v>403</v>
      </c>
      <c r="BM147">
        <v>408</v>
      </c>
      <c r="BN147">
        <v>412</v>
      </c>
      <c r="BO147">
        <v>416</v>
      </c>
      <c r="BP147">
        <v>420</v>
      </c>
      <c r="BQ147">
        <v>424</v>
      </c>
      <c r="BR147">
        <v>428</v>
      </c>
      <c r="BS147">
        <v>432</v>
      </c>
      <c r="BT147">
        <v>436</v>
      </c>
      <c r="BU147">
        <v>441</v>
      </c>
      <c r="BV147">
        <v>445</v>
      </c>
      <c r="BW147">
        <v>449</v>
      </c>
      <c r="BX147">
        <v>453</v>
      </c>
      <c r="BY147">
        <v>457</v>
      </c>
      <c r="BZ147">
        <v>461</v>
      </c>
      <c r="CA147">
        <v>465</v>
      </c>
      <c r="CB147">
        <v>469</v>
      </c>
      <c r="CC147">
        <v>474</v>
      </c>
      <c r="CD147">
        <v>478</v>
      </c>
      <c r="CE147">
        <v>482</v>
      </c>
      <c r="CF147">
        <v>486</v>
      </c>
      <c r="CG147">
        <v>490</v>
      </c>
      <c r="CH147">
        <v>494</v>
      </c>
      <c r="CI147">
        <v>48</v>
      </c>
    </row>
    <row r="148" spans="1:87" x14ac:dyDescent="0.25">
      <c r="A148">
        <v>546</v>
      </c>
      <c r="B148">
        <v>541</v>
      </c>
      <c r="C148">
        <v>537</v>
      </c>
      <c r="D148">
        <v>532</v>
      </c>
      <c r="E148">
        <v>527</v>
      </c>
      <c r="F148">
        <v>521</v>
      </c>
      <c r="G148">
        <v>507</v>
      </c>
      <c r="H148">
        <v>494</v>
      </c>
      <c r="I148">
        <v>480</v>
      </c>
      <c r="J148">
        <v>466</v>
      </c>
      <c r="K148">
        <v>452</v>
      </c>
      <c r="L148">
        <v>439</v>
      </c>
      <c r="M148">
        <v>425</v>
      </c>
      <c r="N148">
        <v>411</v>
      </c>
      <c r="O148">
        <v>397</v>
      </c>
      <c r="P148">
        <v>384</v>
      </c>
      <c r="Q148">
        <v>372</v>
      </c>
      <c r="R148">
        <v>360</v>
      </c>
      <c r="S148">
        <v>347</v>
      </c>
      <c r="T148">
        <v>335</v>
      </c>
      <c r="U148">
        <v>323</v>
      </c>
      <c r="V148">
        <v>310</v>
      </c>
      <c r="W148">
        <v>298</v>
      </c>
      <c r="X148">
        <v>282</v>
      </c>
      <c r="Y148">
        <v>265</v>
      </c>
      <c r="Z148">
        <v>248</v>
      </c>
      <c r="AA148">
        <v>249</v>
      </c>
      <c r="AB148">
        <v>251</v>
      </c>
      <c r="AC148">
        <v>253</v>
      </c>
      <c r="AD148">
        <v>255</v>
      </c>
      <c r="AE148">
        <v>257</v>
      </c>
      <c r="AF148">
        <v>260</v>
      </c>
      <c r="AG148">
        <v>262</v>
      </c>
      <c r="AH148">
        <v>264</v>
      </c>
      <c r="AI148">
        <v>266</v>
      </c>
      <c r="AJ148">
        <v>268</v>
      </c>
      <c r="AK148">
        <v>270</v>
      </c>
      <c r="AL148">
        <v>273</v>
      </c>
      <c r="AM148">
        <v>275</v>
      </c>
      <c r="AN148">
        <v>277</v>
      </c>
      <c r="AO148">
        <v>279</v>
      </c>
      <c r="AP148">
        <v>281</v>
      </c>
      <c r="AQ148">
        <v>283</v>
      </c>
      <c r="AR148">
        <v>286</v>
      </c>
      <c r="AS148">
        <v>288</v>
      </c>
      <c r="AT148">
        <v>290</v>
      </c>
      <c r="AU148">
        <v>292</v>
      </c>
      <c r="AV148">
        <v>294</v>
      </c>
      <c r="AW148">
        <v>296</v>
      </c>
      <c r="AX148">
        <v>299</v>
      </c>
      <c r="AY148">
        <v>301</v>
      </c>
      <c r="AZ148">
        <v>303</v>
      </c>
      <c r="BA148">
        <v>305</v>
      </c>
      <c r="BB148">
        <v>307</v>
      </c>
      <c r="BC148">
        <v>309</v>
      </c>
      <c r="BD148">
        <v>312</v>
      </c>
      <c r="BE148">
        <v>314</v>
      </c>
      <c r="BF148">
        <v>316</v>
      </c>
      <c r="BG148">
        <v>318</v>
      </c>
      <c r="BH148">
        <v>320</v>
      </c>
      <c r="BI148">
        <v>322</v>
      </c>
      <c r="BJ148">
        <v>325</v>
      </c>
      <c r="BK148">
        <v>327</v>
      </c>
      <c r="BL148">
        <v>329</v>
      </c>
      <c r="BM148">
        <v>331</v>
      </c>
      <c r="BN148">
        <v>333</v>
      </c>
      <c r="BO148">
        <v>335</v>
      </c>
      <c r="BP148">
        <v>338</v>
      </c>
      <c r="BQ148">
        <v>340</v>
      </c>
      <c r="BR148">
        <v>342</v>
      </c>
      <c r="BS148">
        <v>344</v>
      </c>
      <c r="BT148">
        <v>346</v>
      </c>
      <c r="BU148">
        <v>349</v>
      </c>
      <c r="BV148">
        <v>351</v>
      </c>
      <c r="BW148">
        <v>353</v>
      </c>
      <c r="BX148">
        <v>355</v>
      </c>
      <c r="BY148">
        <v>357</v>
      </c>
      <c r="BZ148">
        <v>359</v>
      </c>
      <c r="CA148">
        <v>362</v>
      </c>
      <c r="CB148">
        <v>364</v>
      </c>
      <c r="CC148">
        <v>366</v>
      </c>
      <c r="CD148">
        <v>368</v>
      </c>
      <c r="CE148">
        <v>370</v>
      </c>
      <c r="CF148">
        <v>372</v>
      </c>
      <c r="CG148">
        <v>375</v>
      </c>
      <c r="CH148">
        <v>377</v>
      </c>
      <c r="CI148">
        <v>49</v>
      </c>
    </row>
    <row r="149" spans="1:87" x14ac:dyDescent="0.25">
      <c r="A149">
        <v>532</v>
      </c>
      <c r="B149">
        <v>527</v>
      </c>
      <c r="C149">
        <v>522</v>
      </c>
      <c r="D149">
        <v>517</v>
      </c>
      <c r="E149">
        <v>512</v>
      </c>
      <c r="F149">
        <v>506</v>
      </c>
      <c r="G149">
        <v>493</v>
      </c>
      <c r="H149">
        <v>479</v>
      </c>
      <c r="I149">
        <v>466</v>
      </c>
      <c r="J149">
        <v>453</v>
      </c>
      <c r="K149">
        <v>439</v>
      </c>
      <c r="L149">
        <v>426</v>
      </c>
      <c r="M149">
        <v>413</v>
      </c>
      <c r="N149">
        <v>399</v>
      </c>
      <c r="O149">
        <v>386</v>
      </c>
      <c r="P149">
        <v>374</v>
      </c>
      <c r="Q149">
        <v>362</v>
      </c>
      <c r="R149">
        <v>350</v>
      </c>
      <c r="S149">
        <v>339</v>
      </c>
      <c r="T149">
        <v>327</v>
      </c>
      <c r="U149">
        <v>315</v>
      </c>
      <c r="V149">
        <v>304</v>
      </c>
      <c r="W149">
        <v>292</v>
      </c>
      <c r="X149">
        <v>278</v>
      </c>
      <c r="Y149">
        <v>263</v>
      </c>
      <c r="Z149">
        <v>248</v>
      </c>
      <c r="AA149">
        <v>247</v>
      </c>
      <c r="AB149">
        <v>247</v>
      </c>
      <c r="AC149">
        <v>248</v>
      </c>
      <c r="AD149">
        <v>248</v>
      </c>
      <c r="AE149">
        <v>248</v>
      </c>
      <c r="AF149">
        <v>249</v>
      </c>
      <c r="AG149">
        <v>249</v>
      </c>
      <c r="AH149">
        <v>250</v>
      </c>
      <c r="AI149">
        <v>250</v>
      </c>
      <c r="AJ149">
        <v>251</v>
      </c>
      <c r="AK149">
        <v>251</v>
      </c>
      <c r="AL149">
        <v>251</v>
      </c>
      <c r="AM149">
        <v>252</v>
      </c>
      <c r="AN149">
        <v>252</v>
      </c>
      <c r="AO149">
        <v>253</v>
      </c>
      <c r="AP149">
        <v>253</v>
      </c>
      <c r="AQ149">
        <v>253</v>
      </c>
      <c r="AR149">
        <v>254</v>
      </c>
      <c r="AS149">
        <v>254</v>
      </c>
      <c r="AT149">
        <v>255</v>
      </c>
      <c r="AU149">
        <v>255</v>
      </c>
      <c r="AV149">
        <v>255</v>
      </c>
      <c r="AW149">
        <v>256</v>
      </c>
      <c r="AX149">
        <v>256</v>
      </c>
      <c r="AY149">
        <v>257</v>
      </c>
      <c r="AZ149">
        <v>257</v>
      </c>
      <c r="BA149">
        <v>257</v>
      </c>
      <c r="BB149">
        <v>258</v>
      </c>
      <c r="BC149">
        <v>258</v>
      </c>
      <c r="BD149">
        <v>259</v>
      </c>
      <c r="BE149">
        <v>259</v>
      </c>
      <c r="BF149">
        <v>260</v>
      </c>
      <c r="BG149">
        <v>260</v>
      </c>
      <c r="BH149">
        <v>260</v>
      </c>
      <c r="BI149">
        <v>261</v>
      </c>
      <c r="BJ149">
        <v>261</v>
      </c>
      <c r="BK149">
        <v>262</v>
      </c>
      <c r="BL149">
        <v>262</v>
      </c>
      <c r="BM149">
        <v>262</v>
      </c>
      <c r="BN149">
        <v>263</v>
      </c>
      <c r="BO149">
        <v>263</v>
      </c>
      <c r="BP149">
        <v>264</v>
      </c>
      <c r="BQ149">
        <v>264</v>
      </c>
      <c r="BR149">
        <v>264</v>
      </c>
      <c r="BS149">
        <v>265</v>
      </c>
      <c r="BT149">
        <v>265</v>
      </c>
      <c r="BU149">
        <v>266</v>
      </c>
      <c r="BV149">
        <v>266</v>
      </c>
      <c r="BW149">
        <v>266</v>
      </c>
      <c r="BX149">
        <v>267</v>
      </c>
      <c r="BY149">
        <v>267</v>
      </c>
      <c r="BZ149">
        <v>268</v>
      </c>
      <c r="CA149">
        <v>268</v>
      </c>
      <c r="CB149">
        <v>269</v>
      </c>
      <c r="CC149">
        <v>269</v>
      </c>
      <c r="CD149">
        <v>269</v>
      </c>
      <c r="CE149">
        <v>270</v>
      </c>
      <c r="CF149">
        <v>270</v>
      </c>
      <c r="CG149">
        <v>271</v>
      </c>
      <c r="CH149">
        <v>271</v>
      </c>
      <c r="CI149">
        <v>50</v>
      </c>
    </row>
    <row r="150" spans="1:87" x14ac:dyDescent="0.25">
      <c r="A150">
        <v>521</v>
      </c>
      <c r="B150">
        <v>516</v>
      </c>
      <c r="C150">
        <v>511</v>
      </c>
      <c r="D150">
        <v>506</v>
      </c>
      <c r="E150">
        <v>500</v>
      </c>
      <c r="F150">
        <v>494</v>
      </c>
      <c r="G150">
        <v>481</v>
      </c>
      <c r="H150">
        <v>468</v>
      </c>
      <c r="I150">
        <v>455</v>
      </c>
      <c r="J150">
        <v>442</v>
      </c>
      <c r="K150">
        <v>429</v>
      </c>
      <c r="L150">
        <v>416</v>
      </c>
      <c r="M150">
        <v>403</v>
      </c>
      <c r="N150">
        <v>390</v>
      </c>
      <c r="O150">
        <v>378</v>
      </c>
      <c r="P150">
        <v>366</v>
      </c>
      <c r="Q150">
        <v>354</v>
      </c>
      <c r="R150">
        <v>343</v>
      </c>
      <c r="S150">
        <v>332</v>
      </c>
      <c r="T150">
        <v>321</v>
      </c>
      <c r="U150">
        <v>310</v>
      </c>
      <c r="V150">
        <v>299</v>
      </c>
      <c r="W150">
        <v>287</v>
      </c>
      <c r="X150">
        <v>274</v>
      </c>
      <c r="Y150">
        <v>261</v>
      </c>
      <c r="Z150">
        <v>247</v>
      </c>
      <c r="AA150">
        <v>245</v>
      </c>
      <c r="AB150">
        <v>245</v>
      </c>
      <c r="AC150">
        <v>244</v>
      </c>
      <c r="AD150">
        <v>243</v>
      </c>
      <c r="AE150">
        <v>242</v>
      </c>
      <c r="AF150">
        <v>241</v>
      </c>
      <c r="AG150">
        <v>240</v>
      </c>
      <c r="AH150">
        <v>239</v>
      </c>
      <c r="AI150">
        <v>238</v>
      </c>
      <c r="AJ150">
        <v>237</v>
      </c>
      <c r="AK150">
        <v>236</v>
      </c>
      <c r="AL150">
        <v>235</v>
      </c>
      <c r="AM150">
        <v>234</v>
      </c>
      <c r="AN150">
        <v>234</v>
      </c>
      <c r="AO150">
        <v>233</v>
      </c>
      <c r="AP150">
        <v>232</v>
      </c>
      <c r="AQ150">
        <v>231</v>
      </c>
      <c r="AR150">
        <v>230</v>
      </c>
      <c r="AS150">
        <v>229</v>
      </c>
      <c r="AT150">
        <v>228</v>
      </c>
      <c r="AU150">
        <v>227</v>
      </c>
      <c r="AV150">
        <v>226</v>
      </c>
      <c r="AW150">
        <v>225</v>
      </c>
      <c r="AX150">
        <v>224</v>
      </c>
      <c r="AY150">
        <v>223</v>
      </c>
      <c r="AZ150">
        <v>223</v>
      </c>
      <c r="BA150">
        <v>222</v>
      </c>
      <c r="BB150">
        <v>221</v>
      </c>
      <c r="BC150">
        <v>220</v>
      </c>
      <c r="BD150">
        <v>219</v>
      </c>
      <c r="BE150">
        <v>218</v>
      </c>
      <c r="BF150">
        <v>217</v>
      </c>
      <c r="BG150">
        <v>216</v>
      </c>
      <c r="BH150">
        <v>215</v>
      </c>
      <c r="BI150">
        <v>214</v>
      </c>
      <c r="BJ150">
        <v>213</v>
      </c>
      <c r="BK150">
        <v>212</v>
      </c>
      <c r="BL150">
        <v>211</v>
      </c>
      <c r="BM150">
        <v>211</v>
      </c>
      <c r="BN150">
        <v>210</v>
      </c>
      <c r="BO150">
        <v>209</v>
      </c>
      <c r="BP150">
        <v>208</v>
      </c>
      <c r="BQ150">
        <v>207</v>
      </c>
      <c r="BR150">
        <v>206</v>
      </c>
      <c r="BS150">
        <v>205</v>
      </c>
      <c r="BT150">
        <v>204</v>
      </c>
      <c r="BU150">
        <v>203</v>
      </c>
      <c r="BV150">
        <v>202</v>
      </c>
      <c r="BW150">
        <v>201</v>
      </c>
      <c r="BX150">
        <v>200</v>
      </c>
      <c r="BY150">
        <v>200</v>
      </c>
      <c r="BZ150">
        <v>199</v>
      </c>
      <c r="CA150">
        <v>198</v>
      </c>
      <c r="CB150">
        <v>197</v>
      </c>
      <c r="CC150">
        <v>196</v>
      </c>
      <c r="CD150">
        <v>195</v>
      </c>
      <c r="CE150">
        <v>194</v>
      </c>
      <c r="CF150">
        <v>193</v>
      </c>
      <c r="CG150">
        <v>192</v>
      </c>
      <c r="CH150">
        <v>191</v>
      </c>
      <c r="CI150">
        <v>51</v>
      </c>
    </row>
    <row r="151" spans="1:87" x14ac:dyDescent="0.25">
      <c r="A151">
        <v>516</v>
      </c>
      <c r="B151">
        <v>508</v>
      </c>
      <c r="C151">
        <v>500</v>
      </c>
      <c r="D151">
        <v>492</v>
      </c>
      <c r="E151">
        <v>484</v>
      </c>
      <c r="F151">
        <v>475</v>
      </c>
      <c r="G151">
        <v>463</v>
      </c>
      <c r="H151">
        <v>450</v>
      </c>
      <c r="I151">
        <v>438</v>
      </c>
      <c r="J151">
        <v>425</v>
      </c>
      <c r="K151">
        <v>413</v>
      </c>
      <c r="L151">
        <v>401</v>
      </c>
      <c r="M151">
        <v>388</v>
      </c>
      <c r="N151">
        <v>376</v>
      </c>
      <c r="O151">
        <v>364</v>
      </c>
      <c r="P151">
        <v>352</v>
      </c>
      <c r="Q151">
        <v>342</v>
      </c>
      <c r="R151">
        <v>332</v>
      </c>
      <c r="S151">
        <v>321</v>
      </c>
      <c r="T151">
        <v>311</v>
      </c>
      <c r="U151">
        <v>301</v>
      </c>
      <c r="V151">
        <v>290</v>
      </c>
      <c r="W151">
        <v>280</v>
      </c>
      <c r="X151">
        <v>269</v>
      </c>
      <c r="Y151">
        <v>258</v>
      </c>
      <c r="Z151">
        <v>247</v>
      </c>
      <c r="AA151">
        <v>245</v>
      </c>
      <c r="AB151">
        <v>243</v>
      </c>
      <c r="AC151">
        <v>242</v>
      </c>
      <c r="AD151">
        <v>240</v>
      </c>
      <c r="AE151">
        <v>238</v>
      </c>
      <c r="AF151">
        <v>237</v>
      </c>
      <c r="AG151">
        <v>235</v>
      </c>
      <c r="AH151">
        <v>234</v>
      </c>
      <c r="AI151">
        <v>232</v>
      </c>
      <c r="AJ151">
        <v>230</v>
      </c>
      <c r="AK151">
        <v>229</v>
      </c>
      <c r="AL151">
        <v>227</v>
      </c>
      <c r="AM151">
        <v>226</v>
      </c>
      <c r="AN151">
        <v>224</v>
      </c>
      <c r="AO151">
        <v>223</v>
      </c>
      <c r="AP151">
        <v>221</v>
      </c>
      <c r="AQ151">
        <v>219</v>
      </c>
      <c r="AR151">
        <v>218</v>
      </c>
      <c r="AS151">
        <v>216</v>
      </c>
      <c r="AT151">
        <v>215</v>
      </c>
      <c r="AU151">
        <v>213</v>
      </c>
      <c r="AV151">
        <v>212</v>
      </c>
      <c r="AW151">
        <v>210</v>
      </c>
      <c r="AX151">
        <v>208</v>
      </c>
      <c r="AY151">
        <v>207</v>
      </c>
      <c r="AZ151">
        <v>205</v>
      </c>
      <c r="BA151">
        <v>204</v>
      </c>
      <c r="BB151">
        <v>202</v>
      </c>
      <c r="BC151">
        <v>201</v>
      </c>
      <c r="BD151">
        <v>199</v>
      </c>
      <c r="BE151">
        <v>197</v>
      </c>
      <c r="BF151">
        <v>196</v>
      </c>
      <c r="BG151">
        <v>194</v>
      </c>
      <c r="BH151">
        <v>193</v>
      </c>
      <c r="BI151">
        <v>191</v>
      </c>
      <c r="BJ151">
        <v>190</v>
      </c>
      <c r="BK151">
        <v>188</v>
      </c>
      <c r="BL151">
        <v>186</v>
      </c>
      <c r="BM151">
        <v>185</v>
      </c>
      <c r="BN151">
        <v>183</v>
      </c>
      <c r="BO151">
        <v>182</v>
      </c>
      <c r="BP151">
        <v>180</v>
      </c>
      <c r="BQ151">
        <v>179</v>
      </c>
      <c r="BR151">
        <v>177</v>
      </c>
      <c r="BS151">
        <v>175</v>
      </c>
      <c r="BT151">
        <v>174</v>
      </c>
      <c r="BU151">
        <v>172</v>
      </c>
      <c r="BV151">
        <v>171</v>
      </c>
      <c r="BW151">
        <v>169</v>
      </c>
      <c r="BX151">
        <v>167</v>
      </c>
      <c r="BY151">
        <v>166</v>
      </c>
      <c r="BZ151">
        <v>164</v>
      </c>
      <c r="CA151">
        <v>163</v>
      </c>
      <c r="CB151">
        <v>161</v>
      </c>
      <c r="CC151">
        <v>160</v>
      </c>
      <c r="CD151">
        <v>158</v>
      </c>
      <c r="CE151">
        <v>156</v>
      </c>
      <c r="CF151">
        <v>155</v>
      </c>
      <c r="CG151">
        <v>153</v>
      </c>
      <c r="CH151">
        <v>152</v>
      </c>
      <c r="CI151">
        <v>52</v>
      </c>
    </row>
    <row r="152" spans="1:87" x14ac:dyDescent="0.25">
      <c r="A152">
        <v>540</v>
      </c>
      <c r="B152">
        <v>521</v>
      </c>
      <c r="C152">
        <v>501</v>
      </c>
      <c r="D152">
        <v>482</v>
      </c>
      <c r="E152">
        <v>462</v>
      </c>
      <c r="F152">
        <v>444</v>
      </c>
      <c r="G152">
        <v>432</v>
      </c>
      <c r="H152">
        <v>421</v>
      </c>
      <c r="I152">
        <v>409</v>
      </c>
      <c r="J152">
        <v>398</v>
      </c>
      <c r="K152">
        <v>386</v>
      </c>
      <c r="L152">
        <v>375</v>
      </c>
      <c r="M152">
        <v>363</v>
      </c>
      <c r="N152">
        <v>352</v>
      </c>
      <c r="O152">
        <v>340</v>
      </c>
      <c r="P152">
        <v>330</v>
      </c>
      <c r="Q152">
        <v>321</v>
      </c>
      <c r="R152">
        <v>312</v>
      </c>
      <c r="S152">
        <v>304</v>
      </c>
      <c r="T152">
        <v>295</v>
      </c>
      <c r="U152">
        <v>286</v>
      </c>
      <c r="V152">
        <v>277</v>
      </c>
      <c r="W152">
        <v>268</v>
      </c>
      <c r="X152">
        <v>260</v>
      </c>
      <c r="Y152">
        <v>253</v>
      </c>
      <c r="Z152">
        <v>246</v>
      </c>
      <c r="AA152">
        <v>244</v>
      </c>
      <c r="AB152">
        <v>242</v>
      </c>
      <c r="AC152">
        <v>241</v>
      </c>
      <c r="AD152">
        <v>239</v>
      </c>
      <c r="AE152">
        <v>237</v>
      </c>
      <c r="AF152">
        <v>236</v>
      </c>
      <c r="AG152">
        <v>234</v>
      </c>
      <c r="AH152">
        <v>232</v>
      </c>
      <c r="AI152">
        <v>230</v>
      </c>
      <c r="AJ152">
        <v>229</v>
      </c>
      <c r="AK152">
        <v>227</v>
      </c>
      <c r="AL152">
        <v>225</v>
      </c>
      <c r="AM152">
        <v>224</v>
      </c>
      <c r="AN152">
        <v>222</v>
      </c>
      <c r="AO152">
        <v>220</v>
      </c>
      <c r="AP152">
        <v>218</v>
      </c>
      <c r="AQ152">
        <v>217</v>
      </c>
      <c r="AR152">
        <v>215</v>
      </c>
      <c r="AS152">
        <v>213</v>
      </c>
      <c r="AT152">
        <v>211</v>
      </c>
      <c r="AU152">
        <v>210</v>
      </c>
      <c r="AV152">
        <v>208</v>
      </c>
      <c r="AW152">
        <v>206</v>
      </c>
      <c r="AX152">
        <v>205</v>
      </c>
      <c r="AY152">
        <v>203</v>
      </c>
      <c r="AZ152">
        <v>201</v>
      </c>
      <c r="BA152">
        <v>199</v>
      </c>
      <c r="BB152">
        <v>198</v>
      </c>
      <c r="BC152">
        <v>196</v>
      </c>
      <c r="BD152">
        <v>194</v>
      </c>
      <c r="BE152">
        <v>193</v>
      </c>
      <c r="BF152">
        <v>191</v>
      </c>
      <c r="BG152">
        <v>189</v>
      </c>
      <c r="BH152">
        <v>187</v>
      </c>
      <c r="BI152">
        <v>186</v>
      </c>
      <c r="BJ152">
        <v>184</v>
      </c>
      <c r="BK152">
        <v>182</v>
      </c>
      <c r="BL152">
        <v>180</v>
      </c>
      <c r="BM152">
        <v>179</v>
      </c>
      <c r="BN152">
        <v>177</v>
      </c>
      <c r="BO152">
        <v>175</v>
      </c>
      <c r="BP152">
        <v>174</v>
      </c>
      <c r="BQ152">
        <v>172</v>
      </c>
      <c r="BR152">
        <v>170</v>
      </c>
      <c r="BS152">
        <v>168</v>
      </c>
      <c r="BT152">
        <v>167</v>
      </c>
      <c r="BU152">
        <v>165</v>
      </c>
      <c r="BV152">
        <v>163</v>
      </c>
      <c r="BW152">
        <v>161</v>
      </c>
      <c r="BX152">
        <v>160</v>
      </c>
      <c r="BY152">
        <v>158</v>
      </c>
      <c r="BZ152">
        <v>156</v>
      </c>
      <c r="CA152">
        <v>155</v>
      </c>
      <c r="CB152">
        <v>153</v>
      </c>
      <c r="CC152">
        <v>151</v>
      </c>
      <c r="CD152">
        <v>149</v>
      </c>
      <c r="CE152">
        <v>148</v>
      </c>
      <c r="CF152">
        <v>146</v>
      </c>
      <c r="CG152">
        <v>144</v>
      </c>
      <c r="CH152">
        <v>143</v>
      </c>
      <c r="CI152">
        <v>53</v>
      </c>
    </row>
    <row r="153" spans="1:87" x14ac:dyDescent="0.25">
      <c r="A153">
        <v>564</v>
      </c>
      <c r="B153">
        <v>530</v>
      </c>
      <c r="C153">
        <v>497</v>
      </c>
      <c r="D153">
        <v>463</v>
      </c>
      <c r="E153">
        <v>430</v>
      </c>
      <c r="F153">
        <v>400</v>
      </c>
      <c r="G153">
        <v>390</v>
      </c>
      <c r="H153">
        <v>379</v>
      </c>
      <c r="I153">
        <v>369</v>
      </c>
      <c r="J153">
        <v>359</v>
      </c>
      <c r="K153">
        <v>349</v>
      </c>
      <c r="L153">
        <v>338</v>
      </c>
      <c r="M153">
        <v>328</v>
      </c>
      <c r="N153">
        <v>318</v>
      </c>
      <c r="O153">
        <v>308</v>
      </c>
      <c r="P153">
        <v>299</v>
      </c>
      <c r="Q153">
        <v>292</v>
      </c>
      <c r="R153">
        <v>285</v>
      </c>
      <c r="S153">
        <v>278</v>
      </c>
      <c r="T153">
        <v>271</v>
      </c>
      <c r="U153">
        <v>264</v>
      </c>
      <c r="V153">
        <v>257</v>
      </c>
      <c r="W153">
        <v>250</v>
      </c>
      <c r="X153">
        <v>247</v>
      </c>
      <c r="Y153">
        <v>246</v>
      </c>
      <c r="Z153">
        <v>245</v>
      </c>
      <c r="AA153">
        <v>244</v>
      </c>
      <c r="AB153">
        <v>242</v>
      </c>
      <c r="AC153">
        <v>240</v>
      </c>
      <c r="AD153">
        <v>238</v>
      </c>
      <c r="AE153">
        <v>236</v>
      </c>
      <c r="AF153">
        <v>234</v>
      </c>
      <c r="AG153">
        <v>232</v>
      </c>
      <c r="AH153">
        <v>231</v>
      </c>
      <c r="AI153">
        <v>229</v>
      </c>
      <c r="AJ153">
        <v>227</v>
      </c>
      <c r="AK153">
        <v>225</v>
      </c>
      <c r="AL153">
        <v>223</v>
      </c>
      <c r="AM153">
        <v>221</v>
      </c>
      <c r="AN153">
        <v>219</v>
      </c>
      <c r="AO153">
        <v>218</v>
      </c>
      <c r="AP153">
        <v>216</v>
      </c>
      <c r="AQ153">
        <v>214</v>
      </c>
      <c r="AR153">
        <v>212</v>
      </c>
      <c r="AS153">
        <v>210</v>
      </c>
      <c r="AT153">
        <v>208</v>
      </c>
      <c r="AU153">
        <v>206</v>
      </c>
      <c r="AV153">
        <v>205</v>
      </c>
      <c r="AW153">
        <v>203</v>
      </c>
      <c r="AX153">
        <v>201</v>
      </c>
      <c r="AY153">
        <v>199</v>
      </c>
      <c r="AZ153">
        <v>197</v>
      </c>
      <c r="BA153">
        <v>195</v>
      </c>
      <c r="BB153">
        <v>193</v>
      </c>
      <c r="BC153">
        <v>192</v>
      </c>
      <c r="BD153">
        <v>190</v>
      </c>
      <c r="BE153">
        <v>188</v>
      </c>
      <c r="BF153">
        <v>186</v>
      </c>
      <c r="BG153">
        <v>184</v>
      </c>
      <c r="BH153">
        <v>182</v>
      </c>
      <c r="BI153">
        <v>180</v>
      </c>
      <c r="BJ153">
        <v>179</v>
      </c>
      <c r="BK153">
        <v>177</v>
      </c>
      <c r="BL153">
        <v>175</v>
      </c>
      <c r="BM153">
        <v>173</v>
      </c>
      <c r="BN153">
        <v>171</v>
      </c>
      <c r="BO153">
        <v>169</v>
      </c>
      <c r="BP153">
        <v>168</v>
      </c>
      <c r="BQ153">
        <v>166</v>
      </c>
      <c r="BR153">
        <v>164</v>
      </c>
      <c r="BS153">
        <v>162</v>
      </c>
      <c r="BT153">
        <v>160</v>
      </c>
      <c r="BU153">
        <v>158</v>
      </c>
      <c r="BV153">
        <v>156</v>
      </c>
      <c r="BW153">
        <v>155</v>
      </c>
      <c r="BX153">
        <v>153</v>
      </c>
      <c r="BY153">
        <v>151</v>
      </c>
      <c r="BZ153">
        <v>149</v>
      </c>
      <c r="CA153">
        <v>147</v>
      </c>
      <c r="CB153">
        <v>145</v>
      </c>
      <c r="CC153">
        <v>143</v>
      </c>
      <c r="CD153">
        <v>142</v>
      </c>
      <c r="CE153">
        <v>140</v>
      </c>
      <c r="CF153">
        <v>138</v>
      </c>
      <c r="CG153">
        <v>136</v>
      </c>
      <c r="CH153">
        <v>134</v>
      </c>
      <c r="CI153">
        <v>54</v>
      </c>
    </row>
    <row r="154" spans="1:87" x14ac:dyDescent="0.25">
      <c r="A154">
        <v>491</v>
      </c>
      <c r="B154">
        <v>453</v>
      </c>
      <c r="C154">
        <v>416</v>
      </c>
      <c r="D154">
        <v>378</v>
      </c>
      <c r="E154">
        <v>341</v>
      </c>
      <c r="F154">
        <v>308</v>
      </c>
      <c r="G154">
        <v>300</v>
      </c>
      <c r="H154">
        <v>292</v>
      </c>
      <c r="I154">
        <v>285</v>
      </c>
      <c r="J154">
        <v>277</v>
      </c>
      <c r="K154">
        <v>269</v>
      </c>
      <c r="L154">
        <v>261</v>
      </c>
      <c r="M154">
        <v>253</v>
      </c>
      <c r="N154">
        <v>245</v>
      </c>
      <c r="O154">
        <v>237</v>
      </c>
      <c r="P154">
        <v>231</v>
      </c>
      <c r="Q154">
        <v>227</v>
      </c>
      <c r="R154">
        <v>222</v>
      </c>
      <c r="S154">
        <v>217</v>
      </c>
      <c r="T154">
        <v>212</v>
      </c>
      <c r="U154">
        <v>207</v>
      </c>
      <c r="V154">
        <v>203</v>
      </c>
      <c r="W154">
        <v>198</v>
      </c>
      <c r="X154">
        <v>200</v>
      </c>
      <c r="Y154">
        <v>203</v>
      </c>
      <c r="Z154">
        <v>206</v>
      </c>
      <c r="AA154">
        <v>205</v>
      </c>
      <c r="AB154">
        <v>203</v>
      </c>
      <c r="AC154">
        <v>202</v>
      </c>
      <c r="AD154">
        <v>200</v>
      </c>
      <c r="AE154">
        <v>198</v>
      </c>
      <c r="AF154">
        <v>197</v>
      </c>
      <c r="AG154">
        <v>195</v>
      </c>
      <c r="AH154">
        <v>193</v>
      </c>
      <c r="AI154">
        <v>192</v>
      </c>
      <c r="AJ154">
        <v>190</v>
      </c>
      <c r="AK154">
        <v>188</v>
      </c>
      <c r="AL154">
        <v>186</v>
      </c>
      <c r="AM154">
        <v>185</v>
      </c>
      <c r="AN154">
        <v>183</v>
      </c>
      <c r="AO154">
        <v>181</v>
      </c>
      <c r="AP154">
        <v>180</v>
      </c>
      <c r="AQ154">
        <v>178</v>
      </c>
      <c r="AR154">
        <v>176</v>
      </c>
      <c r="AS154">
        <v>175</v>
      </c>
      <c r="AT154">
        <v>173</v>
      </c>
      <c r="AU154">
        <v>171</v>
      </c>
      <c r="AV154">
        <v>170</v>
      </c>
      <c r="AW154">
        <v>168</v>
      </c>
      <c r="AX154">
        <v>166</v>
      </c>
      <c r="AY154">
        <v>165</v>
      </c>
      <c r="AZ154">
        <v>163</v>
      </c>
      <c r="BA154">
        <v>161</v>
      </c>
      <c r="BB154">
        <v>160</v>
      </c>
      <c r="BC154">
        <v>158</v>
      </c>
      <c r="BD154">
        <v>156</v>
      </c>
      <c r="BE154">
        <v>155</v>
      </c>
      <c r="BF154">
        <v>153</v>
      </c>
      <c r="BG154">
        <v>151</v>
      </c>
      <c r="BH154">
        <v>149</v>
      </c>
      <c r="BI154">
        <v>148</v>
      </c>
      <c r="BJ154">
        <v>146</v>
      </c>
      <c r="BK154">
        <v>144</v>
      </c>
      <c r="BL154">
        <v>143</v>
      </c>
      <c r="BM154">
        <v>141</v>
      </c>
      <c r="BN154">
        <v>139</v>
      </c>
      <c r="BO154">
        <v>138</v>
      </c>
      <c r="BP154">
        <v>136</v>
      </c>
      <c r="BQ154">
        <v>134</v>
      </c>
      <c r="BR154">
        <v>133</v>
      </c>
      <c r="BS154">
        <v>131</v>
      </c>
      <c r="BT154">
        <v>129</v>
      </c>
      <c r="BU154">
        <v>128</v>
      </c>
      <c r="BV154">
        <v>126</v>
      </c>
      <c r="BW154">
        <v>124</v>
      </c>
      <c r="BX154">
        <v>123</v>
      </c>
      <c r="BY154">
        <v>121</v>
      </c>
      <c r="BZ154">
        <v>119</v>
      </c>
      <c r="CA154">
        <v>118</v>
      </c>
      <c r="CB154">
        <v>116</v>
      </c>
      <c r="CC154">
        <v>114</v>
      </c>
      <c r="CD154">
        <v>113</v>
      </c>
      <c r="CE154">
        <v>111</v>
      </c>
      <c r="CF154">
        <v>109</v>
      </c>
      <c r="CG154">
        <v>107</v>
      </c>
      <c r="CH154">
        <v>106</v>
      </c>
      <c r="CI154">
        <v>55</v>
      </c>
    </row>
    <row r="155" spans="1:87" x14ac:dyDescent="0.25">
      <c r="A155">
        <v>331</v>
      </c>
      <c r="B155">
        <v>299</v>
      </c>
      <c r="C155">
        <v>267</v>
      </c>
      <c r="D155">
        <v>234</v>
      </c>
      <c r="E155">
        <v>202</v>
      </c>
      <c r="F155">
        <v>174</v>
      </c>
      <c r="G155">
        <v>169</v>
      </c>
      <c r="H155">
        <v>165</v>
      </c>
      <c r="I155">
        <v>161</v>
      </c>
      <c r="J155">
        <v>156</v>
      </c>
      <c r="K155">
        <v>152</v>
      </c>
      <c r="L155">
        <v>147</v>
      </c>
      <c r="M155">
        <v>143</v>
      </c>
      <c r="N155">
        <v>139</v>
      </c>
      <c r="O155">
        <v>134</v>
      </c>
      <c r="P155">
        <v>131</v>
      </c>
      <c r="Q155">
        <v>128</v>
      </c>
      <c r="R155">
        <v>126</v>
      </c>
      <c r="S155">
        <v>123</v>
      </c>
      <c r="T155">
        <v>121</v>
      </c>
      <c r="U155">
        <v>118</v>
      </c>
      <c r="V155">
        <v>116</v>
      </c>
      <c r="W155">
        <v>113</v>
      </c>
      <c r="X155">
        <v>116</v>
      </c>
      <c r="Y155">
        <v>119</v>
      </c>
      <c r="Z155">
        <v>122</v>
      </c>
      <c r="AA155">
        <v>121</v>
      </c>
      <c r="AB155">
        <v>120</v>
      </c>
      <c r="AC155">
        <v>119</v>
      </c>
      <c r="AD155">
        <v>118</v>
      </c>
      <c r="AE155">
        <v>117</v>
      </c>
      <c r="AF155">
        <v>116</v>
      </c>
      <c r="AG155">
        <v>115</v>
      </c>
      <c r="AH155">
        <v>114</v>
      </c>
      <c r="AI155">
        <v>113</v>
      </c>
      <c r="AJ155">
        <v>112</v>
      </c>
      <c r="AK155">
        <v>111</v>
      </c>
      <c r="AL155">
        <v>110</v>
      </c>
      <c r="AM155">
        <v>109</v>
      </c>
      <c r="AN155">
        <v>108</v>
      </c>
      <c r="AO155">
        <v>107</v>
      </c>
      <c r="AP155">
        <v>106</v>
      </c>
      <c r="AQ155">
        <v>105</v>
      </c>
      <c r="AR155">
        <v>104</v>
      </c>
      <c r="AS155">
        <v>103</v>
      </c>
      <c r="AT155">
        <v>102</v>
      </c>
      <c r="AU155">
        <v>101</v>
      </c>
      <c r="AV155">
        <v>100</v>
      </c>
      <c r="AW155">
        <v>99</v>
      </c>
      <c r="AX155">
        <v>98</v>
      </c>
      <c r="AY155">
        <v>97</v>
      </c>
      <c r="AZ155">
        <v>96</v>
      </c>
      <c r="BA155">
        <v>95</v>
      </c>
      <c r="BB155">
        <v>93</v>
      </c>
      <c r="BC155">
        <v>92</v>
      </c>
      <c r="BD155">
        <v>91</v>
      </c>
      <c r="BE155">
        <v>90</v>
      </c>
      <c r="BF155">
        <v>89</v>
      </c>
      <c r="BG155">
        <v>88</v>
      </c>
      <c r="BH155">
        <v>87</v>
      </c>
      <c r="BI155">
        <v>86</v>
      </c>
      <c r="BJ155">
        <v>85</v>
      </c>
      <c r="BK155">
        <v>84</v>
      </c>
      <c r="BL155">
        <v>83</v>
      </c>
      <c r="BM155">
        <v>82</v>
      </c>
      <c r="BN155">
        <v>81</v>
      </c>
      <c r="BO155">
        <v>80</v>
      </c>
      <c r="BP155">
        <v>79</v>
      </c>
      <c r="BQ155">
        <v>78</v>
      </c>
      <c r="BR155">
        <v>77</v>
      </c>
      <c r="BS155">
        <v>76</v>
      </c>
      <c r="BT155">
        <v>75</v>
      </c>
      <c r="BU155">
        <v>74</v>
      </c>
      <c r="BV155">
        <v>73</v>
      </c>
      <c r="BW155">
        <v>72</v>
      </c>
      <c r="BX155">
        <v>71</v>
      </c>
      <c r="BY155">
        <v>70</v>
      </c>
      <c r="BZ155">
        <v>69</v>
      </c>
      <c r="CA155">
        <v>68</v>
      </c>
      <c r="CB155">
        <v>67</v>
      </c>
      <c r="CC155">
        <v>66</v>
      </c>
      <c r="CD155">
        <v>65</v>
      </c>
      <c r="CE155">
        <v>64</v>
      </c>
      <c r="CF155">
        <v>63</v>
      </c>
      <c r="CG155">
        <v>62</v>
      </c>
      <c r="CH155">
        <v>61</v>
      </c>
      <c r="CI155">
        <v>56</v>
      </c>
    </row>
    <row r="156" spans="1:87" x14ac:dyDescent="0.25">
      <c r="A156">
        <v>162</v>
      </c>
      <c r="B156">
        <v>139</v>
      </c>
      <c r="C156">
        <v>117</v>
      </c>
      <c r="D156">
        <v>94</v>
      </c>
      <c r="E156">
        <v>72</v>
      </c>
      <c r="F156">
        <v>53</v>
      </c>
      <c r="G156">
        <v>51</v>
      </c>
      <c r="H156">
        <v>50</v>
      </c>
      <c r="I156">
        <v>49</v>
      </c>
      <c r="J156">
        <v>47</v>
      </c>
      <c r="K156">
        <v>46</v>
      </c>
      <c r="L156">
        <v>45</v>
      </c>
      <c r="M156">
        <v>43</v>
      </c>
      <c r="N156">
        <v>42</v>
      </c>
      <c r="O156">
        <v>41</v>
      </c>
      <c r="P156">
        <v>40</v>
      </c>
      <c r="Q156">
        <v>39</v>
      </c>
      <c r="R156">
        <v>38</v>
      </c>
      <c r="S156">
        <v>38</v>
      </c>
      <c r="T156">
        <v>37</v>
      </c>
      <c r="U156">
        <v>36</v>
      </c>
      <c r="V156">
        <v>35</v>
      </c>
      <c r="W156">
        <v>35</v>
      </c>
      <c r="X156">
        <v>36</v>
      </c>
      <c r="Y156">
        <v>37</v>
      </c>
      <c r="Z156">
        <v>38</v>
      </c>
      <c r="AA156">
        <v>38</v>
      </c>
      <c r="AB156">
        <v>38</v>
      </c>
      <c r="AC156">
        <v>37</v>
      </c>
      <c r="AD156">
        <v>37</v>
      </c>
      <c r="AE156">
        <v>37</v>
      </c>
      <c r="AF156">
        <v>36</v>
      </c>
      <c r="AG156">
        <v>36</v>
      </c>
      <c r="AH156">
        <v>36</v>
      </c>
      <c r="AI156">
        <v>35</v>
      </c>
      <c r="AJ156">
        <v>35</v>
      </c>
      <c r="AK156">
        <v>35</v>
      </c>
      <c r="AL156">
        <v>34</v>
      </c>
      <c r="AM156">
        <v>34</v>
      </c>
      <c r="AN156">
        <v>34</v>
      </c>
      <c r="AO156">
        <v>33</v>
      </c>
      <c r="AP156">
        <v>33</v>
      </c>
      <c r="AQ156">
        <v>33</v>
      </c>
      <c r="AR156">
        <v>32</v>
      </c>
      <c r="AS156">
        <v>32</v>
      </c>
      <c r="AT156">
        <v>32</v>
      </c>
      <c r="AU156">
        <v>31</v>
      </c>
      <c r="AV156">
        <v>31</v>
      </c>
      <c r="AW156">
        <v>31</v>
      </c>
      <c r="AX156">
        <v>30</v>
      </c>
      <c r="AY156">
        <v>30</v>
      </c>
      <c r="AZ156">
        <v>30</v>
      </c>
      <c r="BA156">
        <v>29</v>
      </c>
      <c r="BB156">
        <v>29</v>
      </c>
      <c r="BC156">
        <v>29</v>
      </c>
      <c r="BD156">
        <v>28</v>
      </c>
      <c r="BE156">
        <v>28</v>
      </c>
      <c r="BF156">
        <v>28</v>
      </c>
      <c r="BG156">
        <v>27</v>
      </c>
      <c r="BH156">
        <v>27</v>
      </c>
      <c r="BI156">
        <v>27</v>
      </c>
      <c r="BJ156">
        <v>26</v>
      </c>
      <c r="BK156">
        <v>26</v>
      </c>
      <c r="BL156">
        <v>26</v>
      </c>
      <c r="BM156">
        <v>25</v>
      </c>
      <c r="BN156">
        <v>25</v>
      </c>
      <c r="BO156">
        <v>25</v>
      </c>
      <c r="BP156">
        <v>24</v>
      </c>
      <c r="BQ156">
        <v>24</v>
      </c>
      <c r="BR156">
        <v>24</v>
      </c>
      <c r="BS156">
        <v>23</v>
      </c>
      <c r="BT156">
        <v>23</v>
      </c>
      <c r="BU156">
        <v>23</v>
      </c>
      <c r="BV156">
        <v>22</v>
      </c>
      <c r="BW156">
        <v>22</v>
      </c>
      <c r="BX156">
        <v>22</v>
      </c>
      <c r="BY156">
        <v>21</v>
      </c>
      <c r="BZ156">
        <v>21</v>
      </c>
      <c r="CA156">
        <v>21</v>
      </c>
      <c r="CB156">
        <v>20</v>
      </c>
      <c r="CC156">
        <v>20</v>
      </c>
      <c r="CD156">
        <v>20</v>
      </c>
      <c r="CE156">
        <v>19</v>
      </c>
      <c r="CF156">
        <v>19</v>
      </c>
      <c r="CG156">
        <v>19</v>
      </c>
      <c r="CH156">
        <v>19</v>
      </c>
      <c r="CI156">
        <v>57</v>
      </c>
    </row>
    <row r="157" spans="1:87" x14ac:dyDescent="0.25">
      <c r="A157">
        <v>59</v>
      </c>
      <c r="B157">
        <v>47</v>
      </c>
      <c r="C157">
        <v>35</v>
      </c>
      <c r="D157">
        <v>22</v>
      </c>
      <c r="E157">
        <v>10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58</v>
      </c>
    </row>
    <row r="158" spans="1:87" x14ac:dyDescent="0.25">
      <c r="A158">
        <v>18</v>
      </c>
      <c r="B158">
        <v>15</v>
      </c>
      <c r="C158">
        <v>11</v>
      </c>
      <c r="D158">
        <v>7</v>
      </c>
      <c r="E158">
        <v>3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59</v>
      </c>
    </row>
    <row r="159" spans="1:87" x14ac:dyDescent="0.25">
      <c r="A159">
        <v>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60</v>
      </c>
    </row>
    <row r="160" spans="1:87" x14ac:dyDescent="0.25">
      <c r="A160">
        <v>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61</v>
      </c>
    </row>
    <row r="161" spans="1:87" x14ac:dyDescent="0.25">
      <c r="A161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62</v>
      </c>
    </row>
    <row r="162" spans="1:87" x14ac:dyDescent="0.25">
      <c r="A162">
        <v>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63</v>
      </c>
    </row>
    <row r="163" spans="1:87" x14ac:dyDescent="0.2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64</v>
      </c>
    </row>
    <row r="164" spans="1:87" x14ac:dyDescent="0.2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65</v>
      </c>
    </row>
    <row r="165" spans="1:87" x14ac:dyDescent="0.2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66</v>
      </c>
    </row>
    <row r="166" spans="1:87" x14ac:dyDescent="0.25">
      <c r="A166">
        <v>0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67</v>
      </c>
    </row>
    <row r="167" spans="1:87" x14ac:dyDescent="0.25">
      <c r="A167">
        <v>0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68</v>
      </c>
    </row>
    <row r="168" spans="1:87" x14ac:dyDescent="0.25">
      <c r="A168">
        <v>0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69</v>
      </c>
    </row>
    <row r="169" spans="1:87" x14ac:dyDescent="0.25">
      <c r="A169">
        <v>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70</v>
      </c>
    </row>
    <row r="170" spans="1:87" x14ac:dyDescent="0.25">
      <c r="A170">
        <v>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71</v>
      </c>
    </row>
    <row r="171" spans="1:87" x14ac:dyDescent="0.25">
      <c r="A171">
        <v>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72</v>
      </c>
    </row>
    <row r="172" spans="1:87" x14ac:dyDescent="0.25">
      <c r="A172">
        <v>0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73</v>
      </c>
    </row>
    <row r="173" spans="1:87" x14ac:dyDescent="0.25">
      <c r="A173">
        <v>0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74</v>
      </c>
    </row>
    <row r="174" spans="1:87" x14ac:dyDescent="0.25">
      <c r="A174">
        <v>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75</v>
      </c>
    </row>
    <row r="175" spans="1:87" x14ac:dyDescent="0.25">
      <c r="A175">
        <v>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76</v>
      </c>
    </row>
    <row r="176" spans="1:87" x14ac:dyDescent="0.25">
      <c r="A176">
        <v>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77</v>
      </c>
    </row>
    <row r="177" spans="1:87" x14ac:dyDescent="0.25">
      <c r="A177">
        <v>0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78</v>
      </c>
    </row>
    <row r="178" spans="1:87" x14ac:dyDescent="0.25">
      <c r="A178">
        <v>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79</v>
      </c>
    </row>
    <row r="179" spans="1:87" x14ac:dyDescent="0.25">
      <c r="A179">
        <v>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80</v>
      </c>
    </row>
    <row r="180" spans="1:87" x14ac:dyDescent="0.25">
      <c r="A180">
        <v>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81</v>
      </c>
    </row>
    <row r="181" spans="1:87" x14ac:dyDescent="0.25">
      <c r="A181">
        <v>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82</v>
      </c>
    </row>
    <row r="182" spans="1:87" x14ac:dyDescent="0.25">
      <c r="A182">
        <v>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83</v>
      </c>
    </row>
    <row r="183" spans="1:87" x14ac:dyDescent="0.25">
      <c r="A183">
        <v>0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84</v>
      </c>
    </row>
    <row r="184" spans="1:87" x14ac:dyDescent="0.25">
      <c r="A184">
        <v>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85</v>
      </c>
    </row>
    <row r="185" spans="1:87" x14ac:dyDescent="0.25">
      <c r="A185">
        <v>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86</v>
      </c>
    </row>
    <row r="186" spans="1:87" x14ac:dyDescent="0.25">
      <c r="A186">
        <v>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87</v>
      </c>
    </row>
    <row r="187" spans="1:87" x14ac:dyDescent="0.25">
      <c r="A187">
        <v>0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88</v>
      </c>
    </row>
    <row r="188" spans="1:87" x14ac:dyDescent="0.25">
      <c r="A188">
        <v>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89</v>
      </c>
    </row>
    <row r="189" spans="1:87" x14ac:dyDescent="0.25">
      <c r="A189">
        <v>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90</v>
      </c>
    </row>
    <row r="190" spans="1:87" x14ac:dyDescent="0.25">
      <c r="A190">
        <v>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91</v>
      </c>
    </row>
    <row r="191" spans="1:87" x14ac:dyDescent="0.25">
      <c r="A191">
        <v>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92</v>
      </c>
    </row>
    <row r="192" spans="1:87" x14ac:dyDescent="0.25">
      <c r="A192">
        <v>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93</v>
      </c>
    </row>
    <row r="193" spans="1:87" x14ac:dyDescent="0.25">
      <c r="A193">
        <v>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94</v>
      </c>
    </row>
    <row r="194" spans="1:87" x14ac:dyDescent="0.25">
      <c r="A194">
        <v>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95</v>
      </c>
    </row>
    <row r="195" spans="1:87" x14ac:dyDescent="0.25">
      <c r="A195">
        <v>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96</v>
      </c>
    </row>
    <row r="196" spans="1:87" x14ac:dyDescent="0.2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97</v>
      </c>
    </row>
    <row r="197" spans="1:87" x14ac:dyDescent="0.25">
      <c r="A197">
        <v>0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I162"/>
  <sheetViews>
    <sheetView zoomScale="85" zoomScaleNormal="85" workbookViewId="0">
      <pane ySplit="1" topLeftCell="A2" activePane="bottomLeft" state="frozen"/>
      <selection pane="bottomLeft" activeCell="CC76" sqref="A1:CD162"/>
    </sheetView>
  </sheetViews>
  <sheetFormatPr defaultColWidth="9.140625" defaultRowHeight="15" x14ac:dyDescent="0.25"/>
  <cols>
    <col min="1" max="3" width="5" bestFit="1" customWidth="1"/>
  </cols>
  <sheetData>
    <row r="1" spans="1:87" s="14" customFormat="1" x14ac:dyDescent="0.25">
      <c r="A1" s="14">
        <v>20</v>
      </c>
      <c r="B1" s="14">
        <v>21</v>
      </c>
      <c r="C1" s="14">
        <v>22</v>
      </c>
      <c r="D1" s="14">
        <v>23</v>
      </c>
      <c r="E1" s="14">
        <v>24</v>
      </c>
      <c r="F1" s="14">
        <v>25</v>
      </c>
      <c r="G1" s="14">
        <v>26</v>
      </c>
      <c r="H1" s="14">
        <v>27</v>
      </c>
      <c r="I1" s="14">
        <v>28</v>
      </c>
      <c r="J1" s="14">
        <v>29</v>
      </c>
      <c r="K1" s="14">
        <v>30</v>
      </c>
      <c r="L1" s="14">
        <v>31</v>
      </c>
      <c r="M1" s="14">
        <v>32</v>
      </c>
      <c r="N1" s="14">
        <v>33</v>
      </c>
      <c r="O1" s="14">
        <v>34</v>
      </c>
      <c r="P1" s="14">
        <v>35</v>
      </c>
      <c r="Q1" s="14">
        <v>36</v>
      </c>
      <c r="R1" s="14">
        <v>37</v>
      </c>
      <c r="S1" s="14">
        <v>38</v>
      </c>
      <c r="T1" s="14">
        <v>39</v>
      </c>
      <c r="U1" s="14">
        <v>40</v>
      </c>
      <c r="V1" s="14">
        <v>41</v>
      </c>
      <c r="W1" s="14">
        <v>42</v>
      </c>
      <c r="X1" s="14">
        <v>43</v>
      </c>
      <c r="Y1" s="14">
        <v>44</v>
      </c>
      <c r="Z1" s="14">
        <v>45</v>
      </c>
      <c r="AA1" s="14">
        <v>46</v>
      </c>
      <c r="AB1" s="14">
        <v>47</v>
      </c>
      <c r="AC1" s="14">
        <v>48</v>
      </c>
      <c r="AD1" s="14">
        <v>49</v>
      </c>
      <c r="AE1" s="14">
        <v>50</v>
      </c>
      <c r="AF1" s="14">
        <v>51</v>
      </c>
      <c r="AG1" s="14">
        <v>52</v>
      </c>
      <c r="AH1" s="14">
        <v>53</v>
      </c>
      <c r="AI1" s="14">
        <v>54</v>
      </c>
      <c r="AJ1" s="14">
        <v>55</v>
      </c>
      <c r="AK1" s="14">
        <v>56</v>
      </c>
      <c r="AL1" s="14">
        <v>57</v>
      </c>
      <c r="AM1" s="14">
        <v>58</v>
      </c>
      <c r="AN1" s="14">
        <v>59</v>
      </c>
      <c r="AO1" s="14">
        <v>60</v>
      </c>
      <c r="AP1" s="14">
        <v>61</v>
      </c>
      <c r="AQ1" s="14">
        <v>62</v>
      </c>
      <c r="AR1" s="14">
        <v>63</v>
      </c>
      <c r="AS1" s="14">
        <v>64</v>
      </c>
      <c r="AT1" s="14">
        <v>65</v>
      </c>
      <c r="AU1" s="14">
        <v>66</v>
      </c>
      <c r="AV1" s="14">
        <v>67</v>
      </c>
      <c r="AW1" s="14">
        <v>68</v>
      </c>
      <c r="AX1" s="14">
        <v>69</v>
      </c>
      <c r="AY1" s="14">
        <v>70</v>
      </c>
      <c r="AZ1" s="14">
        <v>71</v>
      </c>
      <c r="BA1" s="14">
        <v>72</v>
      </c>
      <c r="BB1" s="14">
        <v>73</v>
      </c>
      <c r="BC1" s="14">
        <v>74</v>
      </c>
      <c r="BD1" s="14">
        <v>75</v>
      </c>
      <c r="BE1" s="14">
        <v>76</v>
      </c>
      <c r="BF1" s="14">
        <v>77</v>
      </c>
      <c r="BG1" s="14">
        <v>78</v>
      </c>
      <c r="BH1" s="14">
        <v>79</v>
      </c>
      <c r="BI1" s="14">
        <v>80</v>
      </c>
      <c r="BJ1" s="14">
        <v>81</v>
      </c>
      <c r="BK1" s="14">
        <v>82</v>
      </c>
      <c r="BL1" s="14">
        <v>83</v>
      </c>
      <c r="BM1" s="14">
        <v>84</v>
      </c>
      <c r="BN1" s="14">
        <v>85</v>
      </c>
      <c r="BO1" s="14">
        <v>86</v>
      </c>
      <c r="BP1" s="14">
        <v>87</v>
      </c>
      <c r="BQ1" s="14">
        <v>88</v>
      </c>
      <c r="BR1" s="14">
        <v>89</v>
      </c>
      <c r="BS1" s="14">
        <v>90</v>
      </c>
      <c r="BT1" s="14">
        <v>91</v>
      </c>
      <c r="BU1" s="14">
        <v>92</v>
      </c>
      <c r="BV1" s="14">
        <v>93</v>
      </c>
      <c r="BW1" s="14">
        <v>94</v>
      </c>
      <c r="BX1" s="14">
        <v>95</v>
      </c>
      <c r="BY1" s="14">
        <v>96</v>
      </c>
      <c r="BZ1" s="14">
        <v>97</v>
      </c>
      <c r="CA1" s="14">
        <v>98</v>
      </c>
      <c r="CB1" s="14">
        <v>99</v>
      </c>
      <c r="CC1" s="14">
        <v>100</v>
      </c>
      <c r="CD1" s="14">
        <v>101</v>
      </c>
      <c r="CE1" s="14">
        <v>102</v>
      </c>
      <c r="CF1" s="14">
        <v>103</v>
      </c>
      <c r="CG1" s="14">
        <v>104</v>
      </c>
      <c r="CH1" s="14">
        <v>105</v>
      </c>
      <c r="CI1" s="14">
        <v>0</v>
      </c>
    </row>
    <row r="2" spans="1:87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-80</v>
      </c>
    </row>
    <row r="3" spans="1:87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-79</v>
      </c>
    </row>
    <row r="4" spans="1:87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-78</v>
      </c>
    </row>
    <row r="5" spans="1:87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-77</v>
      </c>
    </row>
    <row r="6" spans="1:87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-76</v>
      </c>
    </row>
    <row r="7" spans="1:87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-75</v>
      </c>
    </row>
    <row r="8" spans="1:87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-74</v>
      </c>
    </row>
    <row r="9" spans="1:87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-73</v>
      </c>
    </row>
    <row r="10" spans="1:87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-72</v>
      </c>
    </row>
    <row r="11" spans="1:87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-71</v>
      </c>
    </row>
    <row r="12" spans="1:87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-70</v>
      </c>
    </row>
    <row r="13" spans="1:87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-69</v>
      </c>
    </row>
    <row r="14" spans="1:87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-68</v>
      </c>
    </row>
    <row r="15" spans="1:87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-67</v>
      </c>
    </row>
    <row r="16" spans="1:87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-66</v>
      </c>
    </row>
    <row r="17" spans="1:87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-65</v>
      </c>
    </row>
    <row r="18" spans="1:87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-64</v>
      </c>
    </row>
    <row r="19" spans="1:87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-63</v>
      </c>
    </row>
    <row r="20" spans="1:87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-62</v>
      </c>
    </row>
    <row r="21" spans="1:87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-61</v>
      </c>
    </row>
    <row r="22" spans="1:87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-60</v>
      </c>
    </row>
    <row r="23" spans="1:87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-59</v>
      </c>
    </row>
    <row r="24" spans="1:87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-58</v>
      </c>
    </row>
    <row r="25" spans="1:87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-57</v>
      </c>
    </row>
    <row r="26" spans="1:87" x14ac:dyDescent="0.2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-56</v>
      </c>
    </row>
    <row r="27" spans="1:87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-55</v>
      </c>
    </row>
    <row r="28" spans="1:87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-54</v>
      </c>
    </row>
    <row r="29" spans="1:87" x14ac:dyDescent="0.2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-53</v>
      </c>
    </row>
    <row r="30" spans="1:87" x14ac:dyDescent="0.2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-52</v>
      </c>
    </row>
    <row r="31" spans="1:87" x14ac:dyDescent="0.2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-51</v>
      </c>
    </row>
    <row r="32" spans="1:87" x14ac:dyDescent="0.2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-50</v>
      </c>
    </row>
    <row r="33" spans="1:87" x14ac:dyDescent="0.2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-49</v>
      </c>
    </row>
    <row r="34" spans="1:87" x14ac:dyDescent="0.2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-48</v>
      </c>
    </row>
    <row r="35" spans="1:87" x14ac:dyDescent="0.2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-47</v>
      </c>
    </row>
    <row r="36" spans="1:87" x14ac:dyDescent="0.2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-46</v>
      </c>
    </row>
    <row r="37" spans="1:87" x14ac:dyDescent="0.2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-45</v>
      </c>
    </row>
    <row r="38" spans="1:87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-44</v>
      </c>
    </row>
    <row r="39" spans="1:87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-43</v>
      </c>
    </row>
    <row r="40" spans="1:87" x14ac:dyDescent="0.2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-42</v>
      </c>
    </row>
    <row r="41" spans="1:87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-41</v>
      </c>
    </row>
    <row r="42" spans="1:87" x14ac:dyDescent="0.25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-40</v>
      </c>
    </row>
    <row r="43" spans="1:87" x14ac:dyDescent="0.2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-39</v>
      </c>
    </row>
    <row r="44" spans="1:87" x14ac:dyDescent="0.2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-38</v>
      </c>
    </row>
    <row r="45" spans="1:87" x14ac:dyDescent="0.2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-37</v>
      </c>
    </row>
    <row r="46" spans="1:87" x14ac:dyDescent="0.25">
      <c r="A46">
        <v>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-36</v>
      </c>
    </row>
    <row r="47" spans="1:87" x14ac:dyDescent="0.25">
      <c r="A47">
        <v>3</v>
      </c>
      <c r="B47">
        <v>1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-35</v>
      </c>
    </row>
    <row r="48" spans="1:87" x14ac:dyDescent="0.25">
      <c r="A48">
        <v>6</v>
      </c>
      <c r="B48">
        <v>3</v>
      </c>
      <c r="C48">
        <v>2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-34</v>
      </c>
    </row>
    <row r="49" spans="1:87" x14ac:dyDescent="0.25">
      <c r="A49">
        <v>10</v>
      </c>
      <c r="B49">
        <v>6</v>
      </c>
      <c r="C49">
        <v>5</v>
      </c>
      <c r="D49">
        <v>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-33</v>
      </c>
    </row>
    <row r="50" spans="1:87" x14ac:dyDescent="0.25">
      <c r="A50">
        <v>14</v>
      </c>
      <c r="B50">
        <v>10</v>
      </c>
      <c r="C50">
        <v>8</v>
      </c>
      <c r="D50">
        <v>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-32</v>
      </c>
    </row>
    <row r="51" spans="1:87" x14ac:dyDescent="0.25">
      <c r="A51">
        <v>20</v>
      </c>
      <c r="B51">
        <v>15</v>
      </c>
      <c r="C51">
        <v>12</v>
      </c>
      <c r="D51">
        <v>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-31</v>
      </c>
    </row>
    <row r="52" spans="1:87" x14ac:dyDescent="0.25">
      <c r="A52">
        <v>26</v>
      </c>
      <c r="B52">
        <v>20</v>
      </c>
      <c r="C52">
        <v>16</v>
      </c>
      <c r="D52">
        <v>11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-30</v>
      </c>
    </row>
    <row r="53" spans="1:87" x14ac:dyDescent="0.25">
      <c r="A53">
        <v>33</v>
      </c>
      <c r="B53">
        <v>27</v>
      </c>
      <c r="C53">
        <v>21</v>
      </c>
      <c r="D53">
        <v>16</v>
      </c>
      <c r="E53">
        <v>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-29</v>
      </c>
    </row>
    <row r="54" spans="1:87" x14ac:dyDescent="0.25">
      <c r="A54">
        <v>39</v>
      </c>
      <c r="B54">
        <v>33</v>
      </c>
      <c r="C54">
        <v>26</v>
      </c>
      <c r="D54">
        <v>20</v>
      </c>
      <c r="E54">
        <v>6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-28</v>
      </c>
    </row>
    <row r="55" spans="1:87" x14ac:dyDescent="0.25">
      <c r="A55">
        <v>46</v>
      </c>
      <c r="B55">
        <v>40</v>
      </c>
      <c r="C55">
        <v>32</v>
      </c>
      <c r="D55">
        <v>25</v>
      </c>
      <c r="E55">
        <v>12</v>
      </c>
      <c r="F55">
        <v>3</v>
      </c>
      <c r="G55">
        <v>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-27</v>
      </c>
    </row>
    <row r="56" spans="1:87" x14ac:dyDescent="0.25">
      <c r="A56">
        <v>53</v>
      </c>
      <c r="B56">
        <v>46</v>
      </c>
      <c r="C56">
        <v>37</v>
      </c>
      <c r="D56">
        <v>30</v>
      </c>
      <c r="E56">
        <v>20</v>
      </c>
      <c r="F56">
        <v>11</v>
      </c>
      <c r="G56">
        <v>9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-26</v>
      </c>
    </row>
    <row r="57" spans="1:87" x14ac:dyDescent="0.25">
      <c r="A57">
        <v>60</v>
      </c>
      <c r="B57">
        <v>53</v>
      </c>
      <c r="C57">
        <v>43</v>
      </c>
      <c r="D57">
        <v>35</v>
      </c>
      <c r="E57">
        <v>27</v>
      </c>
      <c r="F57">
        <v>21</v>
      </c>
      <c r="G57">
        <v>17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-25</v>
      </c>
    </row>
    <row r="58" spans="1:87" x14ac:dyDescent="0.25">
      <c r="A58">
        <v>67</v>
      </c>
      <c r="B58">
        <v>59</v>
      </c>
      <c r="C58">
        <v>48</v>
      </c>
      <c r="D58">
        <v>40</v>
      </c>
      <c r="E58">
        <v>34</v>
      </c>
      <c r="F58">
        <v>30</v>
      </c>
      <c r="G58">
        <v>25</v>
      </c>
      <c r="H58">
        <v>21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-24</v>
      </c>
    </row>
    <row r="59" spans="1:87" x14ac:dyDescent="0.25">
      <c r="A59">
        <v>74</v>
      </c>
      <c r="B59">
        <v>66</v>
      </c>
      <c r="C59">
        <v>54</v>
      </c>
      <c r="D59">
        <v>46</v>
      </c>
      <c r="E59">
        <v>41</v>
      </c>
      <c r="F59">
        <v>37</v>
      </c>
      <c r="G59">
        <v>31</v>
      </c>
      <c r="H59">
        <v>31</v>
      </c>
      <c r="I59">
        <v>2</v>
      </c>
      <c r="J59">
        <v>1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-23</v>
      </c>
    </row>
    <row r="60" spans="1:87" x14ac:dyDescent="0.25">
      <c r="A60">
        <v>82</v>
      </c>
      <c r="B60">
        <v>73</v>
      </c>
      <c r="C60">
        <v>61</v>
      </c>
      <c r="D60">
        <v>52</v>
      </c>
      <c r="E60">
        <v>47</v>
      </c>
      <c r="F60">
        <v>44</v>
      </c>
      <c r="G60">
        <v>38</v>
      </c>
      <c r="H60">
        <v>40</v>
      </c>
      <c r="I60">
        <v>6</v>
      </c>
      <c r="J60">
        <v>6</v>
      </c>
      <c r="K60">
        <v>5</v>
      </c>
      <c r="L60">
        <v>2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-22</v>
      </c>
    </row>
    <row r="61" spans="1:87" x14ac:dyDescent="0.25">
      <c r="A61">
        <v>90</v>
      </c>
      <c r="B61">
        <v>81</v>
      </c>
      <c r="C61">
        <v>68</v>
      </c>
      <c r="D61">
        <v>59</v>
      </c>
      <c r="E61">
        <v>54</v>
      </c>
      <c r="F61">
        <v>51</v>
      </c>
      <c r="G61">
        <v>44</v>
      </c>
      <c r="H61">
        <v>47</v>
      </c>
      <c r="I61">
        <v>13</v>
      </c>
      <c r="J61">
        <v>12</v>
      </c>
      <c r="K61">
        <v>11</v>
      </c>
      <c r="L61">
        <v>6</v>
      </c>
      <c r="M61">
        <v>5</v>
      </c>
      <c r="N61">
        <v>5</v>
      </c>
      <c r="O61">
        <v>4</v>
      </c>
      <c r="P61">
        <v>4</v>
      </c>
      <c r="Q61">
        <v>4</v>
      </c>
      <c r="R61">
        <v>3</v>
      </c>
      <c r="S61">
        <v>1</v>
      </c>
      <c r="T61">
        <v>1</v>
      </c>
      <c r="U61">
        <v>1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-21</v>
      </c>
    </row>
    <row r="62" spans="1:87" x14ac:dyDescent="0.25">
      <c r="A62">
        <v>99</v>
      </c>
      <c r="B62">
        <v>89</v>
      </c>
      <c r="C62">
        <v>75</v>
      </c>
      <c r="D62">
        <v>66</v>
      </c>
      <c r="E62">
        <v>61</v>
      </c>
      <c r="F62">
        <v>57</v>
      </c>
      <c r="G62">
        <v>51</v>
      </c>
      <c r="H62">
        <v>53</v>
      </c>
      <c r="I62">
        <v>21</v>
      </c>
      <c r="J62">
        <v>19</v>
      </c>
      <c r="K62">
        <v>18</v>
      </c>
      <c r="L62">
        <v>12</v>
      </c>
      <c r="M62">
        <v>11</v>
      </c>
      <c r="N62">
        <v>10</v>
      </c>
      <c r="O62">
        <v>9</v>
      </c>
      <c r="P62">
        <v>8</v>
      </c>
      <c r="Q62">
        <v>7</v>
      </c>
      <c r="R62">
        <v>7</v>
      </c>
      <c r="S62">
        <v>4</v>
      </c>
      <c r="T62">
        <v>3</v>
      </c>
      <c r="U62">
        <v>3</v>
      </c>
      <c r="V62">
        <v>1</v>
      </c>
      <c r="W62">
        <v>1</v>
      </c>
      <c r="X62">
        <v>1</v>
      </c>
      <c r="Y62">
        <v>1</v>
      </c>
      <c r="Z62">
        <v>1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-20</v>
      </c>
    </row>
    <row r="63" spans="1:87" x14ac:dyDescent="0.25">
      <c r="A63">
        <v>108</v>
      </c>
      <c r="B63">
        <v>97</v>
      </c>
      <c r="C63">
        <v>83</v>
      </c>
      <c r="D63">
        <v>74</v>
      </c>
      <c r="E63">
        <v>69</v>
      </c>
      <c r="F63">
        <v>64</v>
      </c>
      <c r="G63">
        <v>57</v>
      </c>
      <c r="H63">
        <v>58</v>
      </c>
      <c r="I63">
        <v>31</v>
      </c>
      <c r="J63">
        <v>28</v>
      </c>
      <c r="K63">
        <v>26</v>
      </c>
      <c r="L63">
        <v>20</v>
      </c>
      <c r="M63">
        <v>18</v>
      </c>
      <c r="N63">
        <v>17</v>
      </c>
      <c r="O63">
        <v>15</v>
      </c>
      <c r="P63">
        <v>14</v>
      </c>
      <c r="Q63">
        <v>12</v>
      </c>
      <c r="R63">
        <v>11</v>
      </c>
      <c r="S63">
        <v>8</v>
      </c>
      <c r="T63">
        <v>7</v>
      </c>
      <c r="U63">
        <v>6</v>
      </c>
      <c r="V63">
        <v>4</v>
      </c>
      <c r="W63">
        <v>3</v>
      </c>
      <c r="X63">
        <v>3</v>
      </c>
      <c r="Y63">
        <v>2</v>
      </c>
      <c r="Z63">
        <v>2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-19</v>
      </c>
    </row>
    <row r="64" spans="1:87" x14ac:dyDescent="0.25">
      <c r="A64">
        <v>117</v>
      </c>
      <c r="B64">
        <v>105</v>
      </c>
      <c r="C64">
        <v>91</v>
      </c>
      <c r="D64">
        <v>82</v>
      </c>
      <c r="E64">
        <v>76</v>
      </c>
      <c r="F64">
        <v>71</v>
      </c>
      <c r="G64">
        <v>64</v>
      </c>
      <c r="H64">
        <v>63</v>
      </c>
      <c r="I64">
        <v>41</v>
      </c>
      <c r="J64">
        <v>38</v>
      </c>
      <c r="K64">
        <v>35</v>
      </c>
      <c r="L64">
        <v>29</v>
      </c>
      <c r="M64">
        <v>27</v>
      </c>
      <c r="N64">
        <v>24</v>
      </c>
      <c r="O64">
        <v>22</v>
      </c>
      <c r="P64">
        <v>20</v>
      </c>
      <c r="Q64">
        <v>18</v>
      </c>
      <c r="R64">
        <v>16</v>
      </c>
      <c r="S64">
        <v>12</v>
      </c>
      <c r="T64">
        <v>11</v>
      </c>
      <c r="U64">
        <v>10</v>
      </c>
      <c r="V64">
        <v>7</v>
      </c>
      <c r="W64">
        <v>7</v>
      </c>
      <c r="X64">
        <v>6</v>
      </c>
      <c r="Y64">
        <v>5</v>
      </c>
      <c r="Z64">
        <v>4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-18</v>
      </c>
    </row>
    <row r="65" spans="1:87" x14ac:dyDescent="0.25">
      <c r="A65">
        <v>126</v>
      </c>
      <c r="B65">
        <v>114</v>
      </c>
      <c r="C65">
        <v>99</v>
      </c>
      <c r="D65">
        <v>90</v>
      </c>
      <c r="E65">
        <v>83</v>
      </c>
      <c r="F65">
        <v>77</v>
      </c>
      <c r="G65">
        <v>70</v>
      </c>
      <c r="H65">
        <v>68</v>
      </c>
      <c r="I65">
        <v>51</v>
      </c>
      <c r="J65">
        <v>47</v>
      </c>
      <c r="K65">
        <v>44</v>
      </c>
      <c r="L65">
        <v>38</v>
      </c>
      <c r="M65">
        <v>35</v>
      </c>
      <c r="N65">
        <v>32</v>
      </c>
      <c r="O65">
        <v>29</v>
      </c>
      <c r="P65">
        <v>27</v>
      </c>
      <c r="Q65">
        <v>24</v>
      </c>
      <c r="R65">
        <v>22</v>
      </c>
      <c r="S65">
        <v>18</v>
      </c>
      <c r="T65">
        <v>16</v>
      </c>
      <c r="U65">
        <v>15</v>
      </c>
      <c r="V65">
        <v>12</v>
      </c>
      <c r="W65">
        <v>11</v>
      </c>
      <c r="X65">
        <v>10</v>
      </c>
      <c r="Y65">
        <v>8</v>
      </c>
      <c r="Z65">
        <v>7</v>
      </c>
      <c r="AA65">
        <v>2</v>
      </c>
      <c r="AB65">
        <v>1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-17</v>
      </c>
    </row>
    <row r="66" spans="1:87" x14ac:dyDescent="0.25">
      <c r="A66">
        <v>135</v>
      </c>
      <c r="B66">
        <v>122</v>
      </c>
      <c r="C66">
        <v>107</v>
      </c>
      <c r="D66">
        <v>98</v>
      </c>
      <c r="E66">
        <v>90</v>
      </c>
      <c r="F66">
        <v>83</v>
      </c>
      <c r="G66">
        <v>76</v>
      </c>
      <c r="H66">
        <v>72</v>
      </c>
      <c r="I66">
        <v>61</v>
      </c>
      <c r="J66">
        <v>57</v>
      </c>
      <c r="K66">
        <v>53</v>
      </c>
      <c r="L66">
        <v>47</v>
      </c>
      <c r="M66">
        <v>43</v>
      </c>
      <c r="N66">
        <v>40</v>
      </c>
      <c r="O66">
        <v>36</v>
      </c>
      <c r="P66">
        <v>33</v>
      </c>
      <c r="Q66">
        <v>30</v>
      </c>
      <c r="R66">
        <v>27</v>
      </c>
      <c r="S66">
        <v>24</v>
      </c>
      <c r="T66">
        <v>21</v>
      </c>
      <c r="U66">
        <v>19</v>
      </c>
      <c r="V66">
        <v>17</v>
      </c>
      <c r="W66">
        <v>15</v>
      </c>
      <c r="X66">
        <v>14</v>
      </c>
      <c r="Y66">
        <v>12</v>
      </c>
      <c r="Z66">
        <v>10</v>
      </c>
      <c r="AA66">
        <v>5</v>
      </c>
      <c r="AB66">
        <v>5</v>
      </c>
      <c r="AC66">
        <v>2</v>
      </c>
      <c r="AD66">
        <v>2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-16</v>
      </c>
    </row>
    <row r="67" spans="1:87" x14ac:dyDescent="0.25">
      <c r="A67">
        <v>143</v>
      </c>
      <c r="B67">
        <v>130</v>
      </c>
      <c r="C67">
        <v>115</v>
      </c>
      <c r="D67">
        <v>105</v>
      </c>
      <c r="E67">
        <v>97</v>
      </c>
      <c r="F67">
        <v>90</v>
      </c>
      <c r="G67">
        <v>83</v>
      </c>
      <c r="H67">
        <v>77</v>
      </c>
      <c r="I67">
        <v>70</v>
      </c>
      <c r="J67">
        <v>65</v>
      </c>
      <c r="K67">
        <v>61</v>
      </c>
      <c r="L67">
        <v>56</v>
      </c>
      <c r="M67">
        <v>51</v>
      </c>
      <c r="N67">
        <v>47</v>
      </c>
      <c r="O67">
        <v>43</v>
      </c>
      <c r="P67">
        <v>40</v>
      </c>
      <c r="Q67">
        <v>36</v>
      </c>
      <c r="R67">
        <v>33</v>
      </c>
      <c r="S67">
        <v>29</v>
      </c>
      <c r="T67">
        <v>26</v>
      </c>
      <c r="U67">
        <v>24</v>
      </c>
      <c r="V67">
        <v>22</v>
      </c>
      <c r="W67">
        <v>20</v>
      </c>
      <c r="X67">
        <v>18</v>
      </c>
      <c r="Y67">
        <v>16</v>
      </c>
      <c r="Z67">
        <v>14</v>
      </c>
      <c r="AA67">
        <v>10</v>
      </c>
      <c r="AB67">
        <v>9</v>
      </c>
      <c r="AC67">
        <v>7</v>
      </c>
      <c r="AD67">
        <v>6</v>
      </c>
      <c r="AE67">
        <v>3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-15</v>
      </c>
    </row>
    <row r="68" spans="1:87" x14ac:dyDescent="0.25">
      <c r="A68">
        <v>150</v>
      </c>
      <c r="B68">
        <v>137</v>
      </c>
      <c r="C68">
        <v>122</v>
      </c>
      <c r="D68">
        <v>112</v>
      </c>
      <c r="E68">
        <v>104</v>
      </c>
      <c r="F68">
        <v>96</v>
      </c>
      <c r="G68">
        <v>89</v>
      </c>
      <c r="H68">
        <v>82</v>
      </c>
      <c r="I68">
        <v>77</v>
      </c>
      <c r="J68">
        <v>72</v>
      </c>
      <c r="K68">
        <v>67</v>
      </c>
      <c r="L68">
        <v>62</v>
      </c>
      <c r="M68">
        <v>58</v>
      </c>
      <c r="N68">
        <v>53</v>
      </c>
      <c r="O68">
        <v>49</v>
      </c>
      <c r="P68">
        <v>45</v>
      </c>
      <c r="Q68">
        <v>41</v>
      </c>
      <c r="R68">
        <v>38</v>
      </c>
      <c r="S68">
        <v>34</v>
      </c>
      <c r="T68">
        <v>31</v>
      </c>
      <c r="U68">
        <v>28</v>
      </c>
      <c r="V68">
        <v>26</v>
      </c>
      <c r="W68">
        <v>24</v>
      </c>
      <c r="X68">
        <v>22</v>
      </c>
      <c r="Y68">
        <v>19</v>
      </c>
      <c r="Z68">
        <v>17</v>
      </c>
      <c r="AA68">
        <v>15</v>
      </c>
      <c r="AB68">
        <v>13</v>
      </c>
      <c r="AC68">
        <v>11</v>
      </c>
      <c r="AD68">
        <v>10</v>
      </c>
      <c r="AE68">
        <v>8</v>
      </c>
      <c r="AF68">
        <v>8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-14</v>
      </c>
    </row>
    <row r="69" spans="1:87" x14ac:dyDescent="0.25">
      <c r="A69">
        <v>157</v>
      </c>
      <c r="B69">
        <v>144</v>
      </c>
      <c r="C69">
        <v>129</v>
      </c>
      <c r="D69">
        <v>120</v>
      </c>
      <c r="E69">
        <v>110</v>
      </c>
      <c r="F69">
        <v>102</v>
      </c>
      <c r="G69">
        <v>95</v>
      </c>
      <c r="H69">
        <v>88</v>
      </c>
      <c r="I69">
        <v>83</v>
      </c>
      <c r="J69">
        <v>78</v>
      </c>
      <c r="K69">
        <v>73</v>
      </c>
      <c r="L69">
        <v>69</v>
      </c>
      <c r="M69">
        <v>64</v>
      </c>
      <c r="N69">
        <v>59</v>
      </c>
      <c r="O69">
        <v>55</v>
      </c>
      <c r="P69">
        <v>51</v>
      </c>
      <c r="Q69">
        <v>47</v>
      </c>
      <c r="R69">
        <v>43</v>
      </c>
      <c r="S69">
        <v>39</v>
      </c>
      <c r="T69">
        <v>36</v>
      </c>
      <c r="U69">
        <v>33</v>
      </c>
      <c r="V69">
        <v>31</v>
      </c>
      <c r="W69">
        <v>28</v>
      </c>
      <c r="X69">
        <v>26</v>
      </c>
      <c r="Y69">
        <v>23</v>
      </c>
      <c r="Z69">
        <v>20</v>
      </c>
      <c r="AA69">
        <v>19</v>
      </c>
      <c r="AB69">
        <v>17</v>
      </c>
      <c r="AC69">
        <v>16</v>
      </c>
      <c r="AD69">
        <v>14</v>
      </c>
      <c r="AE69">
        <v>13</v>
      </c>
      <c r="AF69">
        <v>13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-13</v>
      </c>
    </row>
    <row r="70" spans="1:87" x14ac:dyDescent="0.25">
      <c r="A70">
        <v>165</v>
      </c>
      <c r="B70">
        <v>152</v>
      </c>
      <c r="C70">
        <v>137</v>
      </c>
      <c r="D70">
        <v>127</v>
      </c>
      <c r="E70">
        <v>117</v>
      </c>
      <c r="F70">
        <v>109</v>
      </c>
      <c r="G70">
        <v>101</v>
      </c>
      <c r="H70">
        <v>95</v>
      </c>
      <c r="I70">
        <v>90</v>
      </c>
      <c r="J70">
        <v>85</v>
      </c>
      <c r="K70">
        <v>80</v>
      </c>
      <c r="L70">
        <v>75</v>
      </c>
      <c r="M70">
        <v>70</v>
      </c>
      <c r="N70">
        <v>65</v>
      </c>
      <c r="O70">
        <v>61</v>
      </c>
      <c r="P70">
        <v>56</v>
      </c>
      <c r="Q70">
        <v>52</v>
      </c>
      <c r="R70">
        <v>48</v>
      </c>
      <c r="S70">
        <v>45</v>
      </c>
      <c r="T70">
        <v>41</v>
      </c>
      <c r="U70">
        <v>38</v>
      </c>
      <c r="V70">
        <v>36</v>
      </c>
      <c r="W70">
        <v>33</v>
      </c>
      <c r="X70">
        <v>31</v>
      </c>
      <c r="Y70">
        <v>28</v>
      </c>
      <c r="Z70">
        <v>25</v>
      </c>
      <c r="AA70">
        <v>24</v>
      </c>
      <c r="AB70">
        <v>22</v>
      </c>
      <c r="AC70">
        <v>20</v>
      </c>
      <c r="AD70">
        <v>18</v>
      </c>
      <c r="AE70">
        <v>17</v>
      </c>
      <c r="AF70">
        <v>18</v>
      </c>
      <c r="AG70">
        <v>5</v>
      </c>
      <c r="AH70">
        <v>5</v>
      </c>
      <c r="AI70">
        <v>4</v>
      </c>
      <c r="AJ70">
        <v>4</v>
      </c>
      <c r="AK70">
        <v>4</v>
      </c>
      <c r="AL70">
        <v>1</v>
      </c>
      <c r="AM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-12</v>
      </c>
    </row>
    <row r="71" spans="1:87" x14ac:dyDescent="0.25">
      <c r="A71">
        <v>172</v>
      </c>
      <c r="B71">
        <v>159</v>
      </c>
      <c r="C71">
        <v>144</v>
      </c>
      <c r="D71">
        <v>135</v>
      </c>
      <c r="E71">
        <v>124</v>
      </c>
      <c r="F71">
        <v>116</v>
      </c>
      <c r="G71">
        <v>108</v>
      </c>
      <c r="H71">
        <v>101</v>
      </c>
      <c r="I71">
        <v>96</v>
      </c>
      <c r="J71">
        <v>91</v>
      </c>
      <c r="K71">
        <v>86</v>
      </c>
      <c r="L71">
        <v>81</v>
      </c>
      <c r="M71">
        <v>76</v>
      </c>
      <c r="N71">
        <v>71</v>
      </c>
      <c r="O71">
        <v>67</v>
      </c>
      <c r="P71">
        <v>62</v>
      </c>
      <c r="Q71">
        <v>59</v>
      </c>
      <c r="R71">
        <v>55</v>
      </c>
      <c r="S71">
        <v>51</v>
      </c>
      <c r="T71">
        <v>47</v>
      </c>
      <c r="U71">
        <v>44</v>
      </c>
      <c r="V71">
        <v>41</v>
      </c>
      <c r="W71">
        <v>38</v>
      </c>
      <c r="X71">
        <v>36</v>
      </c>
      <c r="Y71">
        <v>33</v>
      </c>
      <c r="Z71">
        <v>30</v>
      </c>
      <c r="AA71">
        <v>28</v>
      </c>
      <c r="AB71">
        <v>26</v>
      </c>
      <c r="AC71">
        <v>25</v>
      </c>
      <c r="AD71">
        <v>23</v>
      </c>
      <c r="AE71">
        <v>22</v>
      </c>
      <c r="AF71">
        <v>23</v>
      </c>
      <c r="AG71">
        <v>10</v>
      </c>
      <c r="AH71">
        <v>9</v>
      </c>
      <c r="AI71">
        <v>9</v>
      </c>
      <c r="AJ71">
        <v>8</v>
      </c>
      <c r="AK71">
        <v>8</v>
      </c>
      <c r="AL71">
        <v>5</v>
      </c>
      <c r="AM71">
        <v>5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-11</v>
      </c>
    </row>
    <row r="72" spans="1:87" x14ac:dyDescent="0.25">
      <c r="A72">
        <v>179</v>
      </c>
      <c r="B72">
        <v>167</v>
      </c>
      <c r="C72">
        <v>152</v>
      </c>
      <c r="D72">
        <v>142</v>
      </c>
      <c r="E72">
        <v>131</v>
      </c>
      <c r="F72">
        <v>122</v>
      </c>
      <c r="G72">
        <v>114</v>
      </c>
      <c r="H72">
        <v>108</v>
      </c>
      <c r="I72">
        <v>102</v>
      </c>
      <c r="J72">
        <v>97</v>
      </c>
      <c r="K72">
        <v>92</v>
      </c>
      <c r="L72">
        <v>87</v>
      </c>
      <c r="M72">
        <v>82</v>
      </c>
      <c r="N72">
        <v>77</v>
      </c>
      <c r="O72">
        <v>73</v>
      </c>
      <c r="P72">
        <v>68</v>
      </c>
      <c r="Q72">
        <v>65</v>
      </c>
      <c r="R72">
        <v>61</v>
      </c>
      <c r="S72">
        <v>57</v>
      </c>
      <c r="T72">
        <v>53</v>
      </c>
      <c r="U72">
        <v>49</v>
      </c>
      <c r="V72">
        <v>47</v>
      </c>
      <c r="W72">
        <v>44</v>
      </c>
      <c r="X72">
        <v>41</v>
      </c>
      <c r="Y72">
        <v>38</v>
      </c>
      <c r="Z72">
        <v>35</v>
      </c>
      <c r="AA72">
        <v>33</v>
      </c>
      <c r="AB72">
        <v>31</v>
      </c>
      <c r="AC72">
        <v>30</v>
      </c>
      <c r="AD72">
        <v>28</v>
      </c>
      <c r="AE72">
        <v>27</v>
      </c>
      <c r="AF72">
        <v>27</v>
      </c>
      <c r="AG72">
        <v>16</v>
      </c>
      <c r="AH72">
        <v>15</v>
      </c>
      <c r="AI72">
        <v>14</v>
      </c>
      <c r="AJ72">
        <v>14</v>
      </c>
      <c r="AK72">
        <v>13</v>
      </c>
      <c r="AL72">
        <v>10</v>
      </c>
      <c r="AM72">
        <v>9</v>
      </c>
      <c r="AN72">
        <v>2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-10</v>
      </c>
    </row>
    <row r="73" spans="1:87" x14ac:dyDescent="0.25">
      <c r="A73">
        <v>185</v>
      </c>
      <c r="B73">
        <v>174</v>
      </c>
      <c r="C73">
        <v>159</v>
      </c>
      <c r="D73">
        <v>149</v>
      </c>
      <c r="E73">
        <v>137</v>
      </c>
      <c r="F73">
        <v>128</v>
      </c>
      <c r="G73">
        <v>120</v>
      </c>
      <c r="H73">
        <v>113</v>
      </c>
      <c r="I73">
        <v>108</v>
      </c>
      <c r="J73">
        <v>103</v>
      </c>
      <c r="K73">
        <v>98</v>
      </c>
      <c r="L73">
        <v>93</v>
      </c>
      <c r="M73">
        <v>88</v>
      </c>
      <c r="N73">
        <v>83</v>
      </c>
      <c r="O73">
        <v>78</v>
      </c>
      <c r="P73">
        <v>74</v>
      </c>
      <c r="Q73">
        <v>70</v>
      </c>
      <c r="R73">
        <v>67</v>
      </c>
      <c r="S73">
        <v>63</v>
      </c>
      <c r="T73">
        <v>58</v>
      </c>
      <c r="U73">
        <v>55</v>
      </c>
      <c r="V73">
        <v>52</v>
      </c>
      <c r="W73">
        <v>49</v>
      </c>
      <c r="X73">
        <v>46</v>
      </c>
      <c r="Y73">
        <v>43</v>
      </c>
      <c r="Z73">
        <v>40</v>
      </c>
      <c r="AA73">
        <v>38</v>
      </c>
      <c r="AB73">
        <v>36</v>
      </c>
      <c r="AC73">
        <v>35</v>
      </c>
      <c r="AD73">
        <v>33</v>
      </c>
      <c r="AE73">
        <v>31</v>
      </c>
      <c r="AF73">
        <v>31</v>
      </c>
      <c r="AG73">
        <v>23</v>
      </c>
      <c r="AH73">
        <v>21</v>
      </c>
      <c r="AI73">
        <v>20</v>
      </c>
      <c r="AJ73">
        <v>19</v>
      </c>
      <c r="AK73">
        <v>18</v>
      </c>
      <c r="AL73">
        <v>15</v>
      </c>
      <c r="AM73">
        <v>15</v>
      </c>
      <c r="AN73">
        <v>8</v>
      </c>
      <c r="AO73">
        <v>4</v>
      </c>
      <c r="AP73">
        <v>3</v>
      </c>
      <c r="AQ73">
        <v>3</v>
      </c>
      <c r="AR73">
        <v>3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-9</v>
      </c>
    </row>
    <row r="74" spans="1:87" x14ac:dyDescent="0.25">
      <c r="A74">
        <v>191</v>
      </c>
      <c r="B74">
        <v>180</v>
      </c>
      <c r="C74">
        <v>165</v>
      </c>
      <c r="D74">
        <v>155</v>
      </c>
      <c r="E74">
        <v>143</v>
      </c>
      <c r="F74">
        <v>134</v>
      </c>
      <c r="G74">
        <v>126</v>
      </c>
      <c r="H74">
        <v>119</v>
      </c>
      <c r="I74">
        <v>113</v>
      </c>
      <c r="J74">
        <v>108</v>
      </c>
      <c r="K74">
        <v>103</v>
      </c>
      <c r="L74">
        <v>98</v>
      </c>
      <c r="M74">
        <v>93</v>
      </c>
      <c r="N74">
        <v>88</v>
      </c>
      <c r="O74">
        <v>83</v>
      </c>
      <c r="P74">
        <v>79</v>
      </c>
      <c r="Q74">
        <v>76</v>
      </c>
      <c r="R74">
        <v>72</v>
      </c>
      <c r="S74">
        <v>68</v>
      </c>
      <c r="T74">
        <v>64</v>
      </c>
      <c r="U74">
        <v>60</v>
      </c>
      <c r="V74">
        <v>57</v>
      </c>
      <c r="W74">
        <v>53</v>
      </c>
      <c r="X74">
        <v>50</v>
      </c>
      <c r="Y74">
        <v>47</v>
      </c>
      <c r="Z74">
        <v>44</v>
      </c>
      <c r="AA74">
        <v>42</v>
      </c>
      <c r="AB74">
        <v>41</v>
      </c>
      <c r="AC74">
        <v>39</v>
      </c>
      <c r="AD74">
        <v>37</v>
      </c>
      <c r="AE74">
        <v>35</v>
      </c>
      <c r="AF74">
        <v>34</v>
      </c>
      <c r="AG74">
        <v>29</v>
      </c>
      <c r="AH74">
        <v>27</v>
      </c>
      <c r="AI74">
        <v>26</v>
      </c>
      <c r="AJ74">
        <v>25</v>
      </c>
      <c r="AK74">
        <v>23</v>
      </c>
      <c r="AL74">
        <v>21</v>
      </c>
      <c r="AM74">
        <v>20</v>
      </c>
      <c r="AN74">
        <v>15</v>
      </c>
      <c r="AO74">
        <v>12</v>
      </c>
      <c r="AP74">
        <v>11</v>
      </c>
      <c r="AQ74">
        <v>11</v>
      </c>
      <c r="AR74">
        <v>10</v>
      </c>
      <c r="AS74">
        <v>5</v>
      </c>
      <c r="AT74">
        <v>5</v>
      </c>
      <c r="AU74">
        <v>4</v>
      </c>
      <c r="AV74">
        <v>4</v>
      </c>
      <c r="AW74">
        <v>4</v>
      </c>
      <c r="AX74">
        <v>3</v>
      </c>
      <c r="AY74">
        <v>3</v>
      </c>
      <c r="AZ74">
        <v>3</v>
      </c>
      <c r="BA74">
        <v>3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-8</v>
      </c>
    </row>
    <row r="75" spans="1:87" x14ac:dyDescent="0.25">
      <c r="A75">
        <v>196</v>
      </c>
      <c r="B75">
        <v>185</v>
      </c>
      <c r="C75">
        <v>170</v>
      </c>
      <c r="D75">
        <v>160</v>
      </c>
      <c r="E75">
        <v>148</v>
      </c>
      <c r="F75">
        <v>139</v>
      </c>
      <c r="G75">
        <v>130</v>
      </c>
      <c r="H75">
        <v>123</v>
      </c>
      <c r="I75">
        <v>117</v>
      </c>
      <c r="J75">
        <v>112</v>
      </c>
      <c r="K75">
        <v>107</v>
      </c>
      <c r="L75">
        <v>102</v>
      </c>
      <c r="M75">
        <v>97</v>
      </c>
      <c r="N75">
        <v>92</v>
      </c>
      <c r="O75">
        <v>88</v>
      </c>
      <c r="P75">
        <v>84</v>
      </c>
      <c r="Q75">
        <v>80</v>
      </c>
      <c r="R75">
        <v>77</v>
      </c>
      <c r="S75">
        <v>72</v>
      </c>
      <c r="T75">
        <v>68</v>
      </c>
      <c r="U75">
        <v>64</v>
      </c>
      <c r="V75">
        <v>61</v>
      </c>
      <c r="W75">
        <v>57</v>
      </c>
      <c r="X75">
        <v>54</v>
      </c>
      <c r="Y75">
        <v>51</v>
      </c>
      <c r="Z75">
        <v>48</v>
      </c>
      <c r="AA75">
        <v>46</v>
      </c>
      <c r="AB75">
        <v>44</v>
      </c>
      <c r="AC75">
        <v>42</v>
      </c>
      <c r="AD75">
        <v>41</v>
      </c>
      <c r="AE75">
        <v>39</v>
      </c>
      <c r="AF75">
        <v>37</v>
      </c>
      <c r="AG75">
        <v>34</v>
      </c>
      <c r="AH75">
        <v>32</v>
      </c>
      <c r="AI75">
        <v>30</v>
      </c>
      <c r="AJ75">
        <v>29</v>
      </c>
      <c r="AK75">
        <v>28</v>
      </c>
      <c r="AL75">
        <v>26</v>
      </c>
      <c r="AM75">
        <v>25</v>
      </c>
      <c r="AN75">
        <v>22</v>
      </c>
      <c r="AO75">
        <v>20</v>
      </c>
      <c r="AP75">
        <v>20</v>
      </c>
      <c r="AQ75">
        <v>19</v>
      </c>
      <c r="AR75">
        <v>18</v>
      </c>
      <c r="AS75">
        <v>15</v>
      </c>
      <c r="AT75">
        <v>14</v>
      </c>
      <c r="AU75">
        <v>13</v>
      </c>
      <c r="AV75">
        <v>12</v>
      </c>
      <c r="AW75">
        <v>11</v>
      </c>
      <c r="AX75">
        <v>10</v>
      </c>
      <c r="AY75">
        <v>10</v>
      </c>
      <c r="AZ75">
        <v>9</v>
      </c>
      <c r="BA75">
        <v>8</v>
      </c>
      <c r="BB75">
        <v>8</v>
      </c>
      <c r="BC75">
        <v>5</v>
      </c>
      <c r="BD75">
        <v>5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-7</v>
      </c>
    </row>
    <row r="76" spans="1:87" x14ac:dyDescent="0.25">
      <c r="A76">
        <v>199</v>
      </c>
      <c r="B76">
        <v>188</v>
      </c>
      <c r="C76">
        <v>174</v>
      </c>
      <c r="D76">
        <v>164</v>
      </c>
      <c r="E76">
        <v>152</v>
      </c>
      <c r="F76">
        <v>143</v>
      </c>
      <c r="G76">
        <v>134</v>
      </c>
      <c r="H76">
        <v>126</v>
      </c>
      <c r="I76">
        <v>120</v>
      </c>
      <c r="J76">
        <v>115</v>
      </c>
      <c r="K76">
        <v>110</v>
      </c>
      <c r="L76">
        <v>105</v>
      </c>
      <c r="M76">
        <v>100</v>
      </c>
      <c r="N76">
        <v>95</v>
      </c>
      <c r="O76">
        <v>91</v>
      </c>
      <c r="P76">
        <v>87</v>
      </c>
      <c r="Q76">
        <v>83</v>
      </c>
      <c r="R76">
        <v>80</v>
      </c>
      <c r="S76">
        <v>76</v>
      </c>
      <c r="T76">
        <v>71</v>
      </c>
      <c r="U76">
        <v>67</v>
      </c>
      <c r="V76">
        <v>64</v>
      </c>
      <c r="W76">
        <v>60</v>
      </c>
      <c r="X76">
        <v>57</v>
      </c>
      <c r="Y76">
        <v>54</v>
      </c>
      <c r="Z76">
        <v>51</v>
      </c>
      <c r="AA76">
        <v>49</v>
      </c>
      <c r="AB76">
        <v>47</v>
      </c>
      <c r="AC76">
        <v>45</v>
      </c>
      <c r="AD76">
        <v>43</v>
      </c>
      <c r="AE76">
        <v>42</v>
      </c>
      <c r="AF76">
        <v>40</v>
      </c>
      <c r="AG76">
        <v>38</v>
      </c>
      <c r="AH76">
        <v>36</v>
      </c>
      <c r="AI76">
        <v>34</v>
      </c>
      <c r="AJ76">
        <v>32</v>
      </c>
      <c r="AK76">
        <v>31</v>
      </c>
      <c r="AL76">
        <v>30</v>
      </c>
      <c r="AM76">
        <v>28</v>
      </c>
      <c r="AN76">
        <v>27</v>
      </c>
      <c r="AO76">
        <v>26</v>
      </c>
      <c r="AP76">
        <v>25</v>
      </c>
      <c r="AQ76">
        <v>24</v>
      </c>
      <c r="AR76">
        <v>23</v>
      </c>
      <c r="AS76">
        <v>22</v>
      </c>
      <c r="AT76">
        <v>21</v>
      </c>
      <c r="AU76">
        <v>20</v>
      </c>
      <c r="AV76">
        <v>18</v>
      </c>
      <c r="AW76">
        <v>17</v>
      </c>
      <c r="AX76">
        <v>16</v>
      </c>
      <c r="AY76">
        <v>15</v>
      </c>
      <c r="AZ76">
        <v>14</v>
      </c>
      <c r="BA76">
        <v>13</v>
      </c>
      <c r="BB76">
        <v>12</v>
      </c>
      <c r="BC76">
        <v>12</v>
      </c>
      <c r="BD76">
        <v>12</v>
      </c>
      <c r="BE76">
        <v>11</v>
      </c>
      <c r="BF76">
        <v>11</v>
      </c>
      <c r="BG76">
        <v>11</v>
      </c>
      <c r="BH76">
        <v>10</v>
      </c>
      <c r="BI76">
        <v>9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-6</v>
      </c>
    </row>
    <row r="77" spans="1:87" x14ac:dyDescent="0.25">
      <c r="A77">
        <v>202</v>
      </c>
      <c r="B77">
        <v>191</v>
      </c>
      <c r="C77">
        <v>177</v>
      </c>
      <c r="D77">
        <v>167</v>
      </c>
      <c r="E77">
        <v>155</v>
      </c>
      <c r="F77">
        <v>146</v>
      </c>
      <c r="G77">
        <v>137</v>
      </c>
      <c r="H77">
        <v>129</v>
      </c>
      <c r="I77">
        <v>123</v>
      </c>
      <c r="J77">
        <v>117</v>
      </c>
      <c r="K77">
        <v>112</v>
      </c>
      <c r="L77">
        <v>108</v>
      </c>
      <c r="M77">
        <v>103</v>
      </c>
      <c r="N77">
        <v>98</v>
      </c>
      <c r="O77">
        <v>94</v>
      </c>
      <c r="P77">
        <v>89</v>
      </c>
      <c r="Q77">
        <v>86</v>
      </c>
      <c r="R77">
        <v>82</v>
      </c>
      <c r="S77">
        <v>78</v>
      </c>
      <c r="T77">
        <v>73</v>
      </c>
      <c r="U77">
        <v>69</v>
      </c>
      <c r="V77">
        <v>66</v>
      </c>
      <c r="W77">
        <v>63</v>
      </c>
      <c r="X77">
        <v>59</v>
      </c>
      <c r="Y77">
        <v>56</v>
      </c>
      <c r="Z77">
        <v>53</v>
      </c>
      <c r="AA77">
        <v>51</v>
      </c>
      <c r="AB77">
        <v>49</v>
      </c>
      <c r="AC77">
        <v>48</v>
      </c>
      <c r="AD77">
        <v>46</v>
      </c>
      <c r="AE77">
        <v>44</v>
      </c>
      <c r="AF77">
        <v>42</v>
      </c>
      <c r="AG77">
        <v>40</v>
      </c>
      <c r="AH77">
        <v>38</v>
      </c>
      <c r="AI77">
        <v>36</v>
      </c>
      <c r="AJ77">
        <v>35</v>
      </c>
      <c r="AK77">
        <v>34</v>
      </c>
      <c r="AL77">
        <v>32</v>
      </c>
      <c r="AM77">
        <v>31</v>
      </c>
      <c r="AN77">
        <v>30</v>
      </c>
      <c r="AO77">
        <v>29</v>
      </c>
      <c r="AP77">
        <v>28</v>
      </c>
      <c r="AQ77">
        <v>27</v>
      </c>
      <c r="AR77">
        <v>26</v>
      </c>
      <c r="AS77">
        <v>25</v>
      </c>
      <c r="AT77">
        <v>24</v>
      </c>
      <c r="AU77">
        <v>23</v>
      </c>
      <c r="AV77">
        <v>21</v>
      </c>
      <c r="AW77">
        <v>20</v>
      </c>
      <c r="AX77">
        <v>19</v>
      </c>
      <c r="AY77">
        <v>18</v>
      </c>
      <c r="AZ77">
        <v>17</v>
      </c>
      <c r="BA77">
        <v>16</v>
      </c>
      <c r="BB77">
        <v>15</v>
      </c>
      <c r="BC77">
        <v>15</v>
      </c>
      <c r="BD77">
        <v>15</v>
      </c>
      <c r="BE77">
        <v>15</v>
      </c>
      <c r="BF77">
        <v>14</v>
      </c>
      <c r="BG77">
        <v>14</v>
      </c>
      <c r="BH77">
        <v>13</v>
      </c>
      <c r="BI77">
        <v>13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>
        <v>1</v>
      </c>
      <c r="BZ77">
        <v>1</v>
      </c>
      <c r="CA77">
        <v>1</v>
      </c>
      <c r="CB77">
        <v>1</v>
      </c>
      <c r="CC77">
        <v>1</v>
      </c>
      <c r="CD77">
        <v>1</v>
      </c>
      <c r="CE77">
        <v>1</v>
      </c>
      <c r="CF77">
        <v>1</v>
      </c>
      <c r="CG77">
        <v>1</v>
      </c>
      <c r="CH77">
        <v>0</v>
      </c>
      <c r="CI77">
        <v>-5</v>
      </c>
    </row>
    <row r="78" spans="1:87" x14ac:dyDescent="0.25">
      <c r="A78">
        <v>205</v>
      </c>
      <c r="B78">
        <v>193</v>
      </c>
      <c r="C78">
        <v>180</v>
      </c>
      <c r="D78">
        <v>170</v>
      </c>
      <c r="E78">
        <v>159</v>
      </c>
      <c r="F78">
        <v>149</v>
      </c>
      <c r="G78">
        <v>140</v>
      </c>
      <c r="H78">
        <v>131</v>
      </c>
      <c r="I78">
        <v>125</v>
      </c>
      <c r="J78">
        <v>120</v>
      </c>
      <c r="K78">
        <v>115</v>
      </c>
      <c r="L78">
        <v>110</v>
      </c>
      <c r="M78">
        <v>105</v>
      </c>
      <c r="N78">
        <v>101</v>
      </c>
      <c r="O78">
        <v>96</v>
      </c>
      <c r="P78">
        <v>92</v>
      </c>
      <c r="Q78">
        <v>88</v>
      </c>
      <c r="R78">
        <v>85</v>
      </c>
      <c r="S78">
        <v>80</v>
      </c>
      <c r="T78">
        <v>76</v>
      </c>
      <c r="U78">
        <v>72</v>
      </c>
      <c r="V78">
        <v>68</v>
      </c>
      <c r="W78">
        <v>65</v>
      </c>
      <c r="X78">
        <v>62</v>
      </c>
      <c r="Y78">
        <v>59</v>
      </c>
      <c r="Z78">
        <v>56</v>
      </c>
      <c r="AA78">
        <v>53</v>
      </c>
      <c r="AB78">
        <v>51</v>
      </c>
      <c r="AC78">
        <v>50</v>
      </c>
      <c r="AD78">
        <v>48</v>
      </c>
      <c r="AE78">
        <v>46</v>
      </c>
      <c r="AF78">
        <v>44</v>
      </c>
      <c r="AG78">
        <v>42</v>
      </c>
      <c r="AH78">
        <v>40</v>
      </c>
      <c r="AI78">
        <v>39</v>
      </c>
      <c r="AJ78">
        <v>37</v>
      </c>
      <c r="AK78">
        <v>36</v>
      </c>
      <c r="AL78">
        <v>35</v>
      </c>
      <c r="AM78">
        <v>33</v>
      </c>
      <c r="AN78">
        <v>32</v>
      </c>
      <c r="AO78">
        <v>31</v>
      </c>
      <c r="AP78">
        <v>30</v>
      </c>
      <c r="AQ78">
        <v>29</v>
      </c>
      <c r="AR78">
        <v>28</v>
      </c>
      <c r="AS78">
        <v>28</v>
      </c>
      <c r="AT78">
        <v>27</v>
      </c>
      <c r="AU78">
        <v>25</v>
      </c>
      <c r="AV78">
        <v>24</v>
      </c>
      <c r="AW78">
        <v>22</v>
      </c>
      <c r="AX78">
        <v>21</v>
      </c>
      <c r="AY78">
        <v>20</v>
      </c>
      <c r="AZ78">
        <v>19</v>
      </c>
      <c r="BA78">
        <v>18</v>
      </c>
      <c r="BB78">
        <v>18</v>
      </c>
      <c r="BC78">
        <v>18</v>
      </c>
      <c r="BD78">
        <v>17</v>
      </c>
      <c r="BE78">
        <v>17</v>
      </c>
      <c r="BF78">
        <v>17</v>
      </c>
      <c r="BG78">
        <v>16</v>
      </c>
      <c r="BH78">
        <v>16</v>
      </c>
      <c r="BI78">
        <v>15</v>
      </c>
      <c r="BJ78">
        <v>5</v>
      </c>
      <c r="BK78">
        <v>5</v>
      </c>
      <c r="BL78">
        <v>5</v>
      </c>
      <c r="BM78">
        <v>5</v>
      </c>
      <c r="BN78">
        <v>4</v>
      </c>
      <c r="BO78">
        <v>4</v>
      </c>
      <c r="BP78">
        <v>4</v>
      </c>
      <c r="BQ78">
        <v>4</v>
      </c>
      <c r="BR78">
        <v>4</v>
      </c>
      <c r="BS78">
        <v>4</v>
      </c>
      <c r="BT78">
        <v>4</v>
      </c>
      <c r="BU78">
        <v>4</v>
      </c>
      <c r="BV78">
        <v>4</v>
      </c>
      <c r="BW78">
        <v>3</v>
      </c>
      <c r="BX78">
        <v>3</v>
      </c>
      <c r="BY78">
        <v>3</v>
      </c>
      <c r="BZ78">
        <v>3</v>
      </c>
      <c r="CA78">
        <v>3</v>
      </c>
      <c r="CB78">
        <v>3</v>
      </c>
      <c r="CC78">
        <v>3</v>
      </c>
      <c r="CD78">
        <v>3</v>
      </c>
      <c r="CE78">
        <v>3</v>
      </c>
      <c r="CF78">
        <v>3</v>
      </c>
      <c r="CG78">
        <v>3</v>
      </c>
      <c r="CH78">
        <v>1</v>
      </c>
      <c r="CI78">
        <v>-4</v>
      </c>
    </row>
    <row r="79" spans="1:87" x14ac:dyDescent="0.25">
      <c r="A79">
        <v>207</v>
      </c>
      <c r="B79">
        <v>195</v>
      </c>
      <c r="C79">
        <v>183</v>
      </c>
      <c r="D79">
        <v>172</v>
      </c>
      <c r="E79">
        <v>162</v>
      </c>
      <c r="F79">
        <v>152</v>
      </c>
      <c r="G79">
        <v>142</v>
      </c>
      <c r="H79">
        <v>134</v>
      </c>
      <c r="I79">
        <v>127</v>
      </c>
      <c r="J79">
        <v>122</v>
      </c>
      <c r="K79">
        <v>117</v>
      </c>
      <c r="L79">
        <v>112</v>
      </c>
      <c r="M79">
        <v>108</v>
      </c>
      <c r="N79">
        <v>103</v>
      </c>
      <c r="O79">
        <v>99</v>
      </c>
      <c r="P79">
        <v>94</v>
      </c>
      <c r="Q79">
        <v>90</v>
      </c>
      <c r="R79">
        <v>87</v>
      </c>
      <c r="S79">
        <v>82</v>
      </c>
      <c r="T79">
        <v>78</v>
      </c>
      <c r="U79">
        <v>74</v>
      </c>
      <c r="V79">
        <v>70</v>
      </c>
      <c r="W79">
        <v>67</v>
      </c>
      <c r="X79">
        <v>64</v>
      </c>
      <c r="Y79">
        <v>60</v>
      </c>
      <c r="Z79">
        <v>57</v>
      </c>
      <c r="AA79">
        <v>55</v>
      </c>
      <c r="AB79">
        <v>53</v>
      </c>
      <c r="AC79">
        <v>52</v>
      </c>
      <c r="AD79">
        <v>50</v>
      </c>
      <c r="AE79">
        <v>48</v>
      </c>
      <c r="AF79">
        <v>46</v>
      </c>
      <c r="AG79">
        <v>44</v>
      </c>
      <c r="AH79">
        <v>42</v>
      </c>
      <c r="AI79">
        <v>41</v>
      </c>
      <c r="AJ79">
        <v>39</v>
      </c>
      <c r="AK79">
        <v>38</v>
      </c>
      <c r="AL79">
        <v>37</v>
      </c>
      <c r="AM79">
        <v>35</v>
      </c>
      <c r="AN79">
        <v>34</v>
      </c>
      <c r="AO79">
        <v>34</v>
      </c>
      <c r="AP79">
        <v>33</v>
      </c>
      <c r="AQ79">
        <v>32</v>
      </c>
      <c r="AR79">
        <v>30</v>
      </c>
      <c r="AS79">
        <v>30</v>
      </c>
      <c r="AT79">
        <v>29</v>
      </c>
      <c r="AU79">
        <v>27</v>
      </c>
      <c r="AV79">
        <v>26</v>
      </c>
      <c r="AW79">
        <v>25</v>
      </c>
      <c r="AX79">
        <v>23</v>
      </c>
      <c r="AY79">
        <v>22</v>
      </c>
      <c r="AZ79">
        <v>21</v>
      </c>
      <c r="BA79">
        <v>20</v>
      </c>
      <c r="BB79">
        <v>20</v>
      </c>
      <c r="BC79">
        <v>20</v>
      </c>
      <c r="BD79">
        <v>19</v>
      </c>
      <c r="BE79">
        <v>19</v>
      </c>
      <c r="BF79">
        <v>19</v>
      </c>
      <c r="BG79">
        <v>18</v>
      </c>
      <c r="BH79">
        <v>18</v>
      </c>
      <c r="BI79">
        <v>17</v>
      </c>
      <c r="BJ79">
        <v>10</v>
      </c>
      <c r="BK79">
        <v>9</v>
      </c>
      <c r="BL79">
        <v>9</v>
      </c>
      <c r="BM79">
        <v>9</v>
      </c>
      <c r="BN79">
        <v>8</v>
      </c>
      <c r="BO79">
        <v>8</v>
      </c>
      <c r="BP79">
        <v>8</v>
      </c>
      <c r="BQ79">
        <v>7</v>
      </c>
      <c r="BR79">
        <v>7</v>
      </c>
      <c r="BS79">
        <v>7</v>
      </c>
      <c r="BT79">
        <v>7</v>
      </c>
      <c r="BU79">
        <v>7</v>
      </c>
      <c r="BV79">
        <v>7</v>
      </c>
      <c r="BW79">
        <v>7</v>
      </c>
      <c r="BX79">
        <v>7</v>
      </c>
      <c r="BY79">
        <v>6</v>
      </c>
      <c r="BZ79">
        <v>6</v>
      </c>
      <c r="CA79">
        <v>6</v>
      </c>
      <c r="CB79">
        <v>5</v>
      </c>
      <c r="CC79">
        <v>5</v>
      </c>
      <c r="CD79">
        <v>5</v>
      </c>
      <c r="CE79">
        <v>5</v>
      </c>
      <c r="CF79">
        <v>5</v>
      </c>
      <c r="CG79">
        <v>5</v>
      </c>
      <c r="CH79">
        <v>3</v>
      </c>
      <c r="CI79">
        <v>-3</v>
      </c>
    </row>
    <row r="80" spans="1:87" x14ac:dyDescent="0.25">
      <c r="A80">
        <v>209</v>
      </c>
      <c r="B80">
        <v>197</v>
      </c>
      <c r="C80">
        <v>185</v>
      </c>
      <c r="D80">
        <v>174</v>
      </c>
      <c r="E80">
        <v>164</v>
      </c>
      <c r="F80">
        <v>155</v>
      </c>
      <c r="G80">
        <v>144</v>
      </c>
      <c r="H80">
        <v>135</v>
      </c>
      <c r="I80">
        <v>129</v>
      </c>
      <c r="J80">
        <v>123</v>
      </c>
      <c r="K80">
        <v>118</v>
      </c>
      <c r="L80">
        <v>114</v>
      </c>
      <c r="M80">
        <v>109</v>
      </c>
      <c r="N80">
        <v>105</v>
      </c>
      <c r="O80">
        <v>100</v>
      </c>
      <c r="P80">
        <v>96</v>
      </c>
      <c r="Q80">
        <v>92</v>
      </c>
      <c r="R80">
        <v>88</v>
      </c>
      <c r="S80">
        <v>84</v>
      </c>
      <c r="T80">
        <v>80</v>
      </c>
      <c r="U80">
        <v>76</v>
      </c>
      <c r="V80">
        <v>72</v>
      </c>
      <c r="W80">
        <v>68</v>
      </c>
      <c r="X80">
        <v>65</v>
      </c>
      <c r="Y80">
        <v>62</v>
      </c>
      <c r="Z80">
        <v>59</v>
      </c>
      <c r="AA80">
        <v>57</v>
      </c>
      <c r="AB80">
        <v>55</v>
      </c>
      <c r="AC80">
        <v>53</v>
      </c>
      <c r="AD80">
        <v>51</v>
      </c>
      <c r="AE80">
        <v>50</v>
      </c>
      <c r="AF80">
        <v>48</v>
      </c>
      <c r="AG80">
        <v>46</v>
      </c>
      <c r="AH80">
        <v>44</v>
      </c>
      <c r="AI80">
        <v>42</v>
      </c>
      <c r="AJ80">
        <v>41</v>
      </c>
      <c r="AK80">
        <v>40</v>
      </c>
      <c r="AL80">
        <v>39</v>
      </c>
      <c r="AM80">
        <v>37</v>
      </c>
      <c r="AN80">
        <v>36</v>
      </c>
      <c r="AO80">
        <v>35</v>
      </c>
      <c r="AP80">
        <v>34</v>
      </c>
      <c r="AQ80">
        <v>33</v>
      </c>
      <c r="AR80">
        <v>32</v>
      </c>
      <c r="AS80">
        <v>31</v>
      </c>
      <c r="AT80">
        <v>30</v>
      </c>
      <c r="AU80">
        <v>29</v>
      </c>
      <c r="AV80">
        <v>28</v>
      </c>
      <c r="AW80">
        <v>26</v>
      </c>
      <c r="AX80">
        <v>25</v>
      </c>
      <c r="AY80">
        <v>24</v>
      </c>
      <c r="AZ80">
        <v>23</v>
      </c>
      <c r="BA80">
        <v>22</v>
      </c>
      <c r="BB80">
        <v>22</v>
      </c>
      <c r="BC80">
        <v>21</v>
      </c>
      <c r="BD80">
        <v>21</v>
      </c>
      <c r="BE80">
        <v>21</v>
      </c>
      <c r="BF80">
        <v>20</v>
      </c>
      <c r="BG80">
        <v>20</v>
      </c>
      <c r="BH80">
        <v>19</v>
      </c>
      <c r="BI80">
        <v>19</v>
      </c>
      <c r="BJ80">
        <v>14</v>
      </c>
      <c r="BK80">
        <v>14</v>
      </c>
      <c r="BL80">
        <v>14</v>
      </c>
      <c r="BM80">
        <v>13</v>
      </c>
      <c r="BN80">
        <v>13</v>
      </c>
      <c r="BO80">
        <v>12</v>
      </c>
      <c r="BP80">
        <v>12</v>
      </c>
      <c r="BQ80">
        <v>11</v>
      </c>
      <c r="BR80">
        <v>11</v>
      </c>
      <c r="BS80">
        <v>11</v>
      </c>
      <c r="BT80">
        <v>11</v>
      </c>
      <c r="BU80">
        <v>11</v>
      </c>
      <c r="BV80">
        <v>11</v>
      </c>
      <c r="BW80">
        <v>10</v>
      </c>
      <c r="BX80">
        <v>10</v>
      </c>
      <c r="BY80">
        <v>9</v>
      </c>
      <c r="BZ80">
        <v>9</v>
      </c>
      <c r="CA80">
        <v>9</v>
      </c>
      <c r="CB80">
        <v>8</v>
      </c>
      <c r="CC80">
        <v>8</v>
      </c>
      <c r="CD80">
        <v>8</v>
      </c>
      <c r="CE80">
        <v>8</v>
      </c>
      <c r="CF80">
        <v>8</v>
      </c>
      <c r="CG80">
        <v>7</v>
      </c>
      <c r="CH80">
        <v>6</v>
      </c>
      <c r="CI80">
        <v>-2</v>
      </c>
    </row>
    <row r="81" spans="1:87" x14ac:dyDescent="0.25">
      <c r="A81">
        <v>211</v>
      </c>
      <c r="B81">
        <v>198</v>
      </c>
      <c r="C81">
        <v>186</v>
      </c>
      <c r="D81">
        <v>176</v>
      </c>
      <c r="E81">
        <v>166</v>
      </c>
      <c r="F81">
        <v>156</v>
      </c>
      <c r="G81">
        <v>146</v>
      </c>
      <c r="H81">
        <v>137</v>
      </c>
      <c r="I81">
        <v>130</v>
      </c>
      <c r="J81">
        <v>124</v>
      </c>
      <c r="K81">
        <v>119</v>
      </c>
      <c r="L81">
        <v>115</v>
      </c>
      <c r="M81">
        <v>111</v>
      </c>
      <c r="N81">
        <v>106</v>
      </c>
      <c r="O81">
        <v>102</v>
      </c>
      <c r="P81">
        <v>97</v>
      </c>
      <c r="Q81">
        <v>93</v>
      </c>
      <c r="R81">
        <v>89</v>
      </c>
      <c r="S81">
        <v>85</v>
      </c>
      <c r="T81">
        <v>81</v>
      </c>
      <c r="U81">
        <v>77</v>
      </c>
      <c r="V81">
        <v>73</v>
      </c>
      <c r="W81">
        <v>70</v>
      </c>
      <c r="X81">
        <v>66</v>
      </c>
      <c r="Y81">
        <v>63</v>
      </c>
      <c r="Z81">
        <v>60</v>
      </c>
      <c r="AA81">
        <v>58</v>
      </c>
      <c r="AB81">
        <v>56</v>
      </c>
      <c r="AC81">
        <v>54</v>
      </c>
      <c r="AD81">
        <v>53</v>
      </c>
      <c r="AE81">
        <v>51</v>
      </c>
      <c r="AF81">
        <v>49</v>
      </c>
      <c r="AG81">
        <v>47</v>
      </c>
      <c r="AH81">
        <v>46</v>
      </c>
      <c r="AI81">
        <v>44</v>
      </c>
      <c r="AJ81">
        <v>43</v>
      </c>
      <c r="AK81">
        <v>41</v>
      </c>
      <c r="AL81">
        <v>40</v>
      </c>
      <c r="AM81">
        <v>39</v>
      </c>
      <c r="AN81">
        <v>38</v>
      </c>
      <c r="AO81">
        <v>37</v>
      </c>
      <c r="AP81">
        <v>36</v>
      </c>
      <c r="AQ81">
        <v>35</v>
      </c>
      <c r="AR81">
        <v>33</v>
      </c>
      <c r="AS81">
        <v>32</v>
      </c>
      <c r="AT81">
        <v>31</v>
      </c>
      <c r="AU81">
        <v>30</v>
      </c>
      <c r="AV81">
        <v>29</v>
      </c>
      <c r="AW81">
        <v>28</v>
      </c>
      <c r="AX81">
        <v>27</v>
      </c>
      <c r="AY81">
        <v>26</v>
      </c>
      <c r="AZ81">
        <v>25</v>
      </c>
      <c r="BA81">
        <v>24</v>
      </c>
      <c r="BB81">
        <v>23</v>
      </c>
      <c r="BC81">
        <v>23</v>
      </c>
      <c r="BD81">
        <v>22</v>
      </c>
      <c r="BE81">
        <v>22</v>
      </c>
      <c r="BF81">
        <v>21</v>
      </c>
      <c r="BG81">
        <v>21</v>
      </c>
      <c r="BH81">
        <v>20</v>
      </c>
      <c r="BI81">
        <v>20</v>
      </c>
      <c r="BJ81">
        <v>18</v>
      </c>
      <c r="BK81">
        <v>18</v>
      </c>
      <c r="BL81">
        <v>17</v>
      </c>
      <c r="BM81">
        <v>17</v>
      </c>
      <c r="BN81">
        <v>16</v>
      </c>
      <c r="BO81">
        <v>16</v>
      </c>
      <c r="BP81">
        <v>15</v>
      </c>
      <c r="BQ81">
        <v>14</v>
      </c>
      <c r="BR81">
        <v>14</v>
      </c>
      <c r="BS81">
        <v>14</v>
      </c>
      <c r="BT81">
        <v>14</v>
      </c>
      <c r="BU81">
        <v>14</v>
      </c>
      <c r="BV81">
        <v>13</v>
      </c>
      <c r="BW81">
        <v>13</v>
      </c>
      <c r="BX81">
        <v>13</v>
      </c>
      <c r="BY81">
        <v>12</v>
      </c>
      <c r="BZ81">
        <v>12</v>
      </c>
      <c r="CA81">
        <v>11</v>
      </c>
      <c r="CB81">
        <v>11</v>
      </c>
      <c r="CC81">
        <v>10</v>
      </c>
      <c r="CD81">
        <v>10</v>
      </c>
      <c r="CE81">
        <v>10</v>
      </c>
      <c r="CF81">
        <v>10</v>
      </c>
      <c r="CG81">
        <v>10</v>
      </c>
      <c r="CH81">
        <v>9</v>
      </c>
      <c r="CI81">
        <v>-1</v>
      </c>
    </row>
    <row r="82" spans="1:87" x14ac:dyDescent="0.25">
      <c r="A82">
        <v>211</v>
      </c>
      <c r="B82">
        <v>199</v>
      </c>
      <c r="C82">
        <v>187</v>
      </c>
      <c r="D82">
        <v>176</v>
      </c>
      <c r="E82">
        <v>166</v>
      </c>
      <c r="F82">
        <v>157</v>
      </c>
      <c r="G82">
        <v>146</v>
      </c>
      <c r="H82">
        <v>137</v>
      </c>
      <c r="I82">
        <v>130</v>
      </c>
      <c r="J82">
        <v>125</v>
      </c>
      <c r="K82">
        <v>120</v>
      </c>
      <c r="L82">
        <v>115</v>
      </c>
      <c r="M82">
        <v>111</v>
      </c>
      <c r="N82">
        <v>107</v>
      </c>
      <c r="O82">
        <v>102</v>
      </c>
      <c r="P82">
        <v>98</v>
      </c>
      <c r="Q82">
        <v>94</v>
      </c>
      <c r="R82">
        <v>90</v>
      </c>
      <c r="S82">
        <v>86</v>
      </c>
      <c r="T82">
        <v>81</v>
      </c>
      <c r="U82">
        <v>77</v>
      </c>
      <c r="V82">
        <v>74</v>
      </c>
      <c r="W82">
        <v>70</v>
      </c>
      <c r="X82">
        <v>67</v>
      </c>
      <c r="Y82">
        <v>64</v>
      </c>
      <c r="Z82">
        <v>61</v>
      </c>
      <c r="AA82">
        <v>59</v>
      </c>
      <c r="AB82">
        <v>57</v>
      </c>
      <c r="AC82">
        <v>55</v>
      </c>
      <c r="AD82">
        <v>54</v>
      </c>
      <c r="AE82">
        <v>52</v>
      </c>
      <c r="AF82">
        <v>50</v>
      </c>
      <c r="AG82">
        <v>48</v>
      </c>
      <c r="AH82">
        <v>47</v>
      </c>
      <c r="AI82">
        <v>45</v>
      </c>
      <c r="AJ82">
        <v>44</v>
      </c>
      <c r="AK82">
        <v>42</v>
      </c>
      <c r="AL82">
        <v>41</v>
      </c>
      <c r="AM82">
        <v>40</v>
      </c>
      <c r="AN82">
        <v>39</v>
      </c>
      <c r="AO82">
        <v>38</v>
      </c>
      <c r="AP82">
        <v>37</v>
      </c>
      <c r="AQ82">
        <v>36</v>
      </c>
      <c r="AR82">
        <v>35</v>
      </c>
      <c r="AS82">
        <v>33</v>
      </c>
      <c r="AT82">
        <v>32</v>
      </c>
      <c r="AU82">
        <v>31</v>
      </c>
      <c r="AV82">
        <v>30</v>
      </c>
      <c r="AW82">
        <v>29</v>
      </c>
      <c r="AX82">
        <v>28</v>
      </c>
      <c r="AY82">
        <v>27</v>
      </c>
      <c r="AZ82">
        <v>26</v>
      </c>
      <c r="BA82">
        <v>25</v>
      </c>
      <c r="BB82">
        <v>24</v>
      </c>
      <c r="BC82">
        <v>23</v>
      </c>
      <c r="BD82">
        <v>23</v>
      </c>
      <c r="BE82">
        <v>22</v>
      </c>
      <c r="BF82">
        <v>22</v>
      </c>
      <c r="BG82">
        <v>21</v>
      </c>
      <c r="BH82">
        <v>21</v>
      </c>
      <c r="BI82">
        <v>21</v>
      </c>
      <c r="BJ82">
        <v>20</v>
      </c>
      <c r="BK82">
        <v>20</v>
      </c>
      <c r="BL82">
        <v>19</v>
      </c>
      <c r="BM82">
        <v>19</v>
      </c>
      <c r="BN82">
        <v>18</v>
      </c>
      <c r="BO82">
        <v>17</v>
      </c>
      <c r="BP82">
        <v>17</v>
      </c>
      <c r="BQ82">
        <v>16</v>
      </c>
      <c r="BR82">
        <v>16</v>
      </c>
      <c r="BS82">
        <v>16</v>
      </c>
      <c r="BT82">
        <v>15</v>
      </c>
      <c r="BU82">
        <v>15</v>
      </c>
      <c r="BV82">
        <v>15</v>
      </c>
      <c r="BW82">
        <v>15</v>
      </c>
      <c r="BX82">
        <v>14</v>
      </c>
      <c r="BY82">
        <v>13</v>
      </c>
      <c r="BZ82">
        <v>13</v>
      </c>
      <c r="CA82">
        <v>12</v>
      </c>
      <c r="CB82">
        <v>12</v>
      </c>
      <c r="CC82">
        <v>12</v>
      </c>
      <c r="CD82">
        <v>12</v>
      </c>
      <c r="CE82">
        <v>11</v>
      </c>
      <c r="CF82">
        <v>11</v>
      </c>
      <c r="CG82">
        <v>11</v>
      </c>
      <c r="CH82">
        <v>11</v>
      </c>
      <c r="CI82">
        <v>0</v>
      </c>
    </row>
    <row r="83" spans="1:87" x14ac:dyDescent="0.25">
      <c r="A83">
        <v>211</v>
      </c>
      <c r="B83">
        <v>199</v>
      </c>
      <c r="C83">
        <v>187</v>
      </c>
      <c r="D83">
        <v>176</v>
      </c>
      <c r="E83">
        <v>166</v>
      </c>
      <c r="F83">
        <v>157</v>
      </c>
      <c r="G83">
        <v>146</v>
      </c>
      <c r="H83">
        <v>137</v>
      </c>
      <c r="I83">
        <v>130</v>
      </c>
      <c r="J83">
        <v>125</v>
      </c>
      <c r="K83">
        <v>120</v>
      </c>
      <c r="L83">
        <v>115</v>
      </c>
      <c r="M83">
        <v>111</v>
      </c>
      <c r="N83">
        <v>107</v>
      </c>
      <c r="O83">
        <v>102</v>
      </c>
      <c r="P83">
        <v>98</v>
      </c>
      <c r="Q83">
        <v>94</v>
      </c>
      <c r="R83">
        <v>90</v>
      </c>
      <c r="S83">
        <v>86</v>
      </c>
      <c r="T83">
        <v>81</v>
      </c>
      <c r="U83">
        <v>78</v>
      </c>
      <c r="V83">
        <v>74</v>
      </c>
      <c r="W83">
        <v>71</v>
      </c>
      <c r="X83">
        <v>68</v>
      </c>
      <c r="Y83">
        <v>65</v>
      </c>
      <c r="Z83">
        <v>62</v>
      </c>
      <c r="AA83">
        <v>59</v>
      </c>
      <c r="AB83">
        <v>58</v>
      </c>
      <c r="AC83">
        <v>56</v>
      </c>
      <c r="AD83">
        <v>54</v>
      </c>
      <c r="AE83">
        <v>53</v>
      </c>
      <c r="AF83">
        <v>51</v>
      </c>
      <c r="AG83">
        <v>49</v>
      </c>
      <c r="AH83">
        <v>48</v>
      </c>
      <c r="AI83">
        <v>46</v>
      </c>
      <c r="AJ83">
        <v>45</v>
      </c>
      <c r="AK83">
        <v>43</v>
      </c>
      <c r="AL83">
        <v>42</v>
      </c>
      <c r="AM83">
        <v>41</v>
      </c>
      <c r="AN83">
        <v>39</v>
      </c>
      <c r="AO83">
        <v>38</v>
      </c>
      <c r="AP83">
        <v>37</v>
      </c>
      <c r="AQ83">
        <v>36</v>
      </c>
      <c r="AR83">
        <v>35</v>
      </c>
      <c r="AS83">
        <v>34</v>
      </c>
      <c r="AT83">
        <v>33</v>
      </c>
      <c r="AU83">
        <v>32</v>
      </c>
      <c r="AV83">
        <v>31</v>
      </c>
      <c r="AW83">
        <v>29</v>
      </c>
      <c r="AX83">
        <v>28</v>
      </c>
      <c r="AY83">
        <v>27</v>
      </c>
      <c r="AZ83">
        <v>26</v>
      </c>
      <c r="BA83">
        <v>25</v>
      </c>
      <c r="BB83">
        <v>25</v>
      </c>
      <c r="BC83">
        <v>24</v>
      </c>
      <c r="BD83">
        <v>24</v>
      </c>
      <c r="BE83">
        <v>23</v>
      </c>
      <c r="BF83">
        <v>23</v>
      </c>
      <c r="BG83">
        <v>22</v>
      </c>
      <c r="BH83">
        <v>22</v>
      </c>
      <c r="BI83">
        <v>21</v>
      </c>
      <c r="BJ83">
        <v>21</v>
      </c>
      <c r="BK83">
        <v>21</v>
      </c>
      <c r="BL83">
        <v>20</v>
      </c>
      <c r="BM83">
        <v>19</v>
      </c>
      <c r="BN83">
        <v>19</v>
      </c>
      <c r="BO83">
        <v>18</v>
      </c>
      <c r="BP83">
        <v>18</v>
      </c>
      <c r="BQ83">
        <v>17</v>
      </c>
      <c r="BR83">
        <v>17</v>
      </c>
      <c r="BS83">
        <v>16</v>
      </c>
      <c r="BT83">
        <v>16</v>
      </c>
      <c r="BU83">
        <v>16</v>
      </c>
      <c r="BV83">
        <v>16</v>
      </c>
      <c r="BW83">
        <v>15</v>
      </c>
      <c r="BX83">
        <v>15</v>
      </c>
      <c r="BY83">
        <v>14</v>
      </c>
      <c r="BZ83">
        <v>14</v>
      </c>
      <c r="CA83">
        <v>13</v>
      </c>
      <c r="CB83">
        <v>13</v>
      </c>
      <c r="CC83">
        <v>12</v>
      </c>
      <c r="CD83">
        <v>12</v>
      </c>
      <c r="CE83">
        <v>12</v>
      </c>
      <c r="CF83">
        <v>12</v>
      </c>
      <c r="CG83">
        <v>12</v>
      </c>
      <c r="CH83">
        <v>11</v>
      </c>
      <c r="CI83">
        <v>1</v>
      </c>
    </row>
    <row r="84" spans="1:87" x14ac:dyDescent="0.25">
      <c r="A84">
        <v>211</v>
      </c>
      <c r="B84">
        <v>198</v>
      </c>
      <c r="C84">
        <v>187</v>
      </c>
      <c r="D84">
        <v>176</v>
      </c>
      <c r="E84">
        <v>166</v>
      </c>
      <c r="F84">
        <v>156</v>
      </c>
      <c r="G84">
        <v>146</v>
      </c>
      <c r="H84">
        <v>137</v>
      </c>
      <c r="I84">
        <v>130</v>
      </c>
      <c r="J84">
        <v>125</v>
      </c>
      <c r="K84">
        <v>120</v>
      </c>
      <c r="L84">
        <v>115</v>
      </c>
      <c r="M84">
        <v>111</v>
      </c>
      <c r="N84">
        <v>107</v>
      </c>
      <c r="O84">
        <v>102</v>
      </c>
      <c r="P84">
        <v>98</v>
      </c>
      <c r="Q84">
        <v>94</v>
      </c>
      <c r="R84">
        <v>90</v>
      </c>
      <c r="S84">
        <v>86</v>
      </c>
      <c r="T84">
        <v>82</v>
      </c>
      <c r="U84">
        <v>78</v>
      </c>
      <c r="V84">
        <v>75</v>
      </c>
      <c r="W84">
        <v>71</v>
      </c>
      <c r="X84">
        <v>68</v>
      </c>
      <c r="Y84">
        <v>65</v>
      </c>
      <c r="Z84">
        <v>62</v>
      </c>
      <c r="AA84">
        <v>60</v>
      </c>
      <c r="AB84">
        <v>58</v>
      </c>
      <c r="AC84">
        <v>57</v>
      </c>
      <c r="AD84">
        <v>55</v>
      </c>
      <c r="AE84">
        <v>53</v>
      </c>
      <c r="AF84">
        <v>52</v>
      </c>
      <c r="AG84">
        <v>50</v>
      </c>
      <c r="AH84">
        <v>48</v>
      </c>
      <c r="AI84">
        <v>47</v>
      </c>
      <c r="AJ84">
        <v>45</v>
      </c>
      <c r="AK84">
        <v>44</v>
      </c>
      <c r="AL84">
        <v>43</v>
      </c>
      <c r="AM84">
        <v>41</v>
      </c>
      <c r="AN84">
        <v>40</v>
      </c>
      <c r="AO84">
        <v>39</v>
      </c>
      <c r="AP84">
        <v>38</v>
      </c>
      <c r="AQ84">
        <v>37</v>
      </c>
      <c r="AR84">
        <v>36</v>
      </c>
      <c r="AS84">
        <v>35</v>
      </c>
      <c r="AT84">
        <v>34</v>
      </c>
      <c r="AU84">
        <v>33</v>
      </c>
      <c r="AV84">
        <v>31</v>
      </c>
      <c r="AW84">
        <v>30</v>
      </c>
      <c r="AX84">
        <v>29</v>
      </c>
      <c r="AY84">
        <v>28</v>
      </c>
      <c r="AZ84">
        <v>27</v>
      </c>
      <c r="BA84">
        <v>26</v>
      </c>
      <c r="BB84">
        <v>25</v>
      </c>
      <c r="BC84">
        <v>25</v>
      </c>
      <c r="BD84">
        <v>24</v>
      </c>
      <c r="BE84">
        <v>24</v>
      </c>
      <c r="BF84">
        <v>23</v>
      </c>
      <c r="BG84">
        <v>23</v>
      </c>
      <c r="BH84">
        <v>22</v>
      </c>
      <c r="BI84">
        <v>22</v>
      </c>
      <c r="BJ84">
        <v>21</v>
      </c>
      <c r="BK84">
        <v>21</v>
      </c>
      <c r="BL84">
        <v>21</v>
      </c>
      <c r="BM84">
        <v>20</v>
      </c>
      <c r="BN84">
        <v>19</v>
      </c>
      <c r="BO84">
        <v>19</v>
      </c>
      <c r="BP84">
        <v>18</v>
      </c>
      <c r="BQ84">
        <v>18</v>
      </c>
      <c r="BR84">
        <v>17</v>
      </c>
      <c r="BS84">
        <v>17</v>
      </c>
      <c r="BT84">
        <v>17</v>
      </c>
      <c r="BU84">
        <v>16</v>
      </c>
      <c r="BV84">
        <v>16</v>
      </c>
      <c r="BW84">
        <v>16</v>
      </c>
      <c r="BX84">
        <v>15</v>
      </c>
      <c r="BY84">
        <v>15</v>
      </c>
      <c r="BZ84">
        <v>14</v>
      </c>
      <c r="CA84">
        <v>14</v>
      </c>
      <c r="CB84">
        <v>13</v>
      </c>
      <c r="CC84">
        <v>13</v>
      </c>
      <c r="CD84">
        <v>13</v>
      </c>
      <c r="CE84">
        <v>13</v>
      </c>
      <c r="CF84">
        <v>12</v>
      </c>
      <c r="CG84">
        <v>12</v>
      </c>
      <c r="CH84">
        <v>12</v>
      </c>
      <c r="CI84">
        <v>2</v>
      </c>
    </row>
    <row r="85" spans="1:87" x14ac:dyDescent="0.25">
      <c r="A85">
        <v>210</v>
      </c>
      <c r="B85">
        <v>198</v>
      </c>
      <c r="C85">
        <v>186</v>
      </c>
      <c r="D85">
        <v>176</v>
      </c>
      <c r="E85">
        <v>166</v>
      </c>
      <c r="F85">
        <v>156</v>
      </c>
      <c r="G85">
        <v>146</v>
      </c>
      <c r="H85">
        <v>137</v>
      </c>
      <c r="I85">
        <v>130</v>
      </c>
      <c r="J85">
        <v>124</v>
      </c>
      <c r="K85">
        <v>119</v>
      </c>
      <c r="L85">
        <v>115</v>
      </c>
      <c r="M85">
        <v>111</v>
      </c>
      <c r="N85">
        <v>106</v>
      </c>
      <c r="O85">
        <v>102</v>
      </c>
      <c r="P85">
        <v>97</v>
      </c>
      <c r="Q85">
        <v>93</v>
      </c>
      <c r="R85">
        <v>90</v>
      </c>
      <c r="S85">
        <v>86</v>
      </c>
      <c r="T85">
        <v>82</v>
      </c>
      <c r="U85">
        <v>78</v>
      </c>
      <c r="V85">
        <v>75</v>
      </c>
      <c r="W85">
        <v>72</v>
      </c>
      <c r="X85">
        <v>69</v>
      </c>
      <c r="Y85">
        <v>66</v>
      </c>
      <c r="Z85">
        <v>63</v>
      </c>
      <c r="AA85">
        <v>61</v>
      </c>
      <c r="AB85">
        <v>59</v>
      </c>
      <c r="AC85">
        <v>57</v>
      </c>
      <c r="AD85">
        <v>56</v>
      </c>
      <c r="AE85">
        <v>54</v>
      </c>
      <c r="AF85">
        <v>52</v>
      </c>
      <c r="AG85">
        <v>51</v>
      </c>
      <c r="AH85">
        <v>49</v>
      </c>
      <c r="AI85">
        <v>48</v>
      </c>
      <c r="AJ85">
        <v>46</v>
      </c>
      <c r="AK85">
        <v>45</v>
      </c>
      <c r="AL85">
        <v>43</v>
      </c>
      <c r="AM85">
        <v>42</v>
      </c>
      <c r="AN85">
        <v>41</v>
      </c>
      <c r="AO85">
        <v>40</v>
      </c>
      <c r="AP85">
        <v>39</v>
      </c>
      <c r="AQ85">
        <v>38</v>
      </c>
      <c r="AR85">
        <v>37</v>
      </c>
      <c r="AS85">
        <v>36</v>
      </c>
      <c r="AT85">
        <v>35</v>
      </c>
      <c r="AU85">
        <v>33</v>
      </c>
      <c r="AV85">
        <v>32</v>
      </c>
      <c r="AW85">
        <v>31</v>
      </c>
      <c r="AX85">
        <v>29</v>
      </c>
      <c r="AY85">
        <v>28</v>
      </c>
      <c r="AZ85">
        <v>27</v>
      </c>
      <c r="BA85">
        <v>26</v>
      </c>
      <c r="BB85">
        <v>26</v>
      </c>
      <c r="BC85">
        <v>25</v>
      </c>
      <c r="BD85">
        <v>25</v>
      </c>
      <c r="BE85">
        <v>24</v>
      </c>
      <c r="BF85">
        <v>24</v>
      </c>
      <c r="BG85">
        <v>23</v>
      </c>
      <c r="BH85">
        <v>23</v>
      </c>
      <c r="BI85">
        <v>22</v>
      </c>
      <c r="BJ85">
        <v>22</v>
      </c>
      <c r="BK85">
        <v>22</v>
      </c>
      <c r="BL85">
        <v>21</v>
      </c>
      <c r="BM85">
        <v>20</v>
      </c>
      <c r="BN85">
        <v>20</v>
      </c>
      <c r="BO85">
        <v>19</v>
      </c>
      <c r="BP85">
        <v>19</v>
      </c>
      <c r="BQ85">
        <v>18</v>
      </c>
      <c r="BR85">
        <v>18</v>
      </c>
      <c r="BS85">
        <v>18</v>
      </c>
      <c r="BT85">
        <v>17</v>
      </c>
      <c r="BU85">
        <v>17</v>
      </c>
      <c r="BV85">
        <v>16</v>
      </c>
      <c r="BW85">
        <v>16</v>
      </c>
      <c r="BX85">
        <v>16</v>
      </c>
      <c r="BY85">
        <v>15</v>
      </c>
      <c r="BZ85">
        <v>15</v>
      </c>
      <c r="CA85">
        <v>14</v>
      </c>
      <c r="CB85">
        <v>14</v>
      </c>
      <c r="CC85">
        <v>13</v>
      </c>
      <c r="CD85">
        <v>13</v>
      </c>
      <c r="CE85">
        <v>13</v>
      </c>
      <c r="CF85">
        <v>13</v>
      </c>
      <c r="CG85">
        <v>13</v>
      </c>
      <c r="CH85">
        <v>13</v>
      </c>
      <c r="CI85">
        <v>3</v>
      </c>
    </row>
    <row r="86" spans="1:87" x14ac:dyDescent="0.25">
      <c r="A86">
        <v>210</v>
      </c>
      <c r="B86">
        <v>198</v>
      </c>
      <c r="C86">
        <v>186</v>
      </c>
      <c r="D86">
        <v>175</v>
      </c>
      <c r="E86">
        <v>165</v>
      </c>
      <c r="F86">
        <v>155</v>
      </c>
      <c r="G86">
        <v>145</v>
      </c>
      <c r="H86">
        <v>136</v>
      </c>
      <c r="I86">
        <v>130</v>
      </c>
      <c r="J86">
        <v>124</v>
      </c>
      <c r="K86">
        <v>119</v>
      </c>
      <c r="L86">
        <v>115</v>
      </c>
      <c r="M86">
        <v>110</v>
      </c>
      <c r="N86">
        <v>106</v>
      </c>
      <c r="O86">
        <v>102</v>
      </c>
      <c r="P86">
        <v>97</v>
      </c>
      <c r="Q86">
        <v>93</v>
      </c>
      <c r="R86">
        <v>89</v>
      </c>
      <c r="S86">
        <v>86</v>
      </c>
      <c r="T86">
        <v>82</v>
      </c>
      <c r="U86">
        <v>78</v>
      </c>
      <c r="V86">
        <v>75</v>
      </c>
      <c r="W86">
        <v>72</v>
      </c>
      <c r="X86">
        <v>69</v>
      </c>
      <c r="Y86">
        <v>66</v>
      </c>
      <c r="Z86">
        <v>64</v>
      </c>
      <c r="AA86">
        <v>61</v>
      </c>
      <c r="AB86">
        <v>60</v>
      </c>
      <c r="AC86">
        <v>58</v>
      </c>
      <c r="AD86">
        <v>56</v>
      </c>
      <c r="AE86">
        <v>55</v>
      </c>
      <c r="AF86">
        <v>53</v>
      </c>
      <c r="AG86">
        <v>51</v>
      </c>
      <c r="AH86">
        <v>50</v>
      </c>
      <c r="AI86">
        <v>48</v>
      </c>
      <c r="AJ86">
        <v>47</v>
      </c>
      <c r="AK86">
        <v>45</v>
      </c>
      <c r="AL86">
        <v>44</v>
      </c>
      <c r="AM86">
        <v>43</v>
      </c>
      <c r="AN86">
        <v>42</v>
      </c>
      <c r="AO86">
        <v>41</v>
      </c>
      <c r="AP86">
        <v>40</v>
      </c>
      <c r="AQ86">
        <v>39</v>
      </c>
      <c r="AR86">
        <v>38</v>
      </c>
      <c r="AS86">
        <v>36</v>
      </c>
      <c r="AT86">
        <v>35</v>
      </c>
      <c r="AU86">
        <v>34</v>
      </c>
      <c r="AV86">
        <v>33</v>
      </c>
      <c r="AW86">
        <v>31</v>
      </c>
      <c r="AX86">
        <v>30</v>
      </c>
      <c r="AY86">
        <v>29</v>
      </c>
      <c r="AZ86">
        <v>28</v>
      </c>
      <c r="BA86">
        <v>26</v>
      </c>
      <c r="BB86">
        <v>26</v>
      </c>
      <c r="BC86">
        <v>25</v>
      </c>
      <c r="BD86">
        <v>25</v>
      </c>
      <c r="BE86">
        <v>25</v>
      </c>
      <c r="BF86">
        <v>24</v>
      </c>
      <c r="BG86">
        <v>24</v>
      </c>
      <c r="BH86">
        <v>23</v>
      </c>
      <c r="BI86">
        <v>23</v>
      </c>
      <c r="BJ86">
        <v>22</v>
      </c>
      <c r="BK86">
        <v>22</v>
      </c>
      <c r="BL86">
        <v>21</v>
      </c>
      <c r="BM86">
        <v>21</v>
      </c>
      <c r="BN86">
        <v>20</v>
      </c>
      <c r="BO86">
        <v>20</v>
      </c>
      <c r="BP86">
        <v>19</v>
      </c>
      <c r="BQ86">
        <v>19</v>
      </c>
      <c r="BR86">
        <v>18</v>
      </c>
      <c r="BS86">
        <v>18</v>
      </c>
      <c r="BT86">
        <v>18</v>
      </c>
      <c r="BU86">
        <v>17</v>
      </c>
      <c r="BV86">
        <v>17</v>
      </c>
      <c r="BW86">
        <v>16</v>
      </c>
      <c r="BX86">
        <v>16</v>
      </c>
      <c r="BY86">
        <v>15</v>
      </c>
      <c r="BZ86">
        <v>15</v>
      </c>
      <c r="CA86">
        <v>14</v>
      </c>
      <c r="CB86">
        <v>14</v>
      </c>
      <c r="CC86">
        <v>14</v>
      </c>
      <c r="CD86">
        <v>14</v>
      </c>
      <c r="CE86">
        <v>14</v>
      </c>
      <c r="CF86">
        <v>13</v>
      </c>
      <c r="CG86">
        <v>13</v>
      </c>
      <c r="CH86">
        <v>13</v>
      </c>
      <c r="CI86">
        <v>4</v>
      </c>
    </row>
    <row r="87" spans="1:87" x14ac:dyDescent="0.25">
      <c r="A87">
        <v>209</v>
      </c>
      <c r="B87">
        <v>197</v>
      </c>
      <c r="C87">
        <v>185</v>
      </c>
      <c r="D87">
        <v>174</v>
      </c>
      <c r="E87">
        <v>165</v>
      </c>
      <c r="F87">
        <v>155</v>
      </c>
      <c r="G87">
        <v>145</v>
      </c>
      <c r="H87">
        <v>136</v>
      </c>
      <c r="I87">
        <v>129</v>
      </c>
      <c r="J87">
        <v>124</v>
      </c>
      <c r="K87">
        <v>119</v>
      </c>
      <c r="L87">
        <v>114</v>
      </c>
      <c r="M87">
        <v>110</v>
      </c>
      <c r="N87">
        <v>106</v>
      </c>
      <c r="O87">
        <v>101</v>
      </c>
      <c r="P87">
        <v>97</v>
      </c>
      <c r="Q87">
        <v>93</v>
      </c>
      <c r="R87">
        <v>89</v>
      </c>
      <c r="S87">
        <v>85</v>
      </c>
      <c r="T87">
        <v>82</v>
      </c>
      <c r="U87">
        <v>79</v>
      </c>
      <c r="V87">
        <v>75</v>
      </c>
      <c r="W87">
        <v>72</v>
      </c>
      <c r="X87">
        <v>69</v>
      </c>
      <c r="Y87">
        <v>67</v>
      </c>
      <c r="Z87">
        <v>64</v>
      </c>
      <c r="AA87">
        <v>62</v>
      </c>
      <c r="AB87">
        <v>60</v>
      </c>
      <c r="AC87">
        <v>58</v>
      </c>
      <c r="AD87">
        <v>57</v>
      </c>
      <c r="AE87">
        <v>55</v>
      </c>
      <c r="AF87">
        <v>53</v>
      </c>
      <c r="AG87">
        <v>52</v>
      </c>
      <c r="AH87">
        <v>50</v>
      </c>
      <c r="AI87">
        <v>49</v>
      </c>
      <c r="AJ87">
        <v>47</v>
      </c>
      <c r="AK87">
        <v>46</v>
      </c>
      <c r="AL87">
        <v>45</v>
      </c>
      <c r="AM87">
        <v>43</v>
      </c>
      <c r="AN87">
        <v>42</v>
      </c>
      <c r="AO87">
        <v>41</v>
      </c>
      <c r="AP87">
        <v>40</v>
      </c>
      <c r="AQ87">
        <v>39</v>
      </c>
      <c r="AR87">
        <v>38</v>
      </c>
      <c r="AS87">
        <v>37</v>
      </c>
      <c r="AT87">
        <v>36</v>
      </c>
      <c r="AU87">
        <v>34</v>
      </c>
      <c r="AV87">
        <v>33</v>
      </c>
      <c r="AW87">
        <v>32</v>
      </c>
      <c r="AX87">
        <v>30</v>
      </c>
      <c r="AY87">
        <v>29</v>
      </c>
      <c r="AZ87">
        <v>28</v>
      </c>
      <c r="BA87">
        <v>27</v>
      </c>
      <c r="BB87">
        <v>26</v>
      </c>
      <c r="BC87">
        <v>26</v>
      </c>
      <c r="BD87">
        <v>25</v>
      </c>
      <c r="BE87">
        <v>25</v>
      </c>
      <c r="BF87">
        <v>24</v>
      </c>
      <c r="BG87">
        <v>24</v>
      </c>
      <c r="BH87">
        <v>24</v>
      </c>
      <c r="BI87">
        <v>23</v>
      </c>
      <c r="BJ87">
        <v>23</v>
      </c>
      <c r="BK87">
        <v>22</v>
      </c>
      <c r="BL87">
        <v>22</v>
      </c>
      <c r="BM87">
        <v>21</v>
      </c>
      <c r="BN87">
        <v>21</v>
      </c>
      <c r="BO87">
        <v>20</v>
      </c>
      <c r="BP87">
        <v>20</v>
      </c>
      <c r="BQ87">
        <v>19</v>
      </c>
      <c r="BR87">
        <v>19</v>
      </c>
      <c r="BS87">
        <v>18</v>
      </c>
      <c r="BT87">
        <v>18</v>
      </c>
      <c r="BU87">
        <v>18</v>
      </c>
      <c r="BV87">
        <v>17</v>
      </c>
      <c r="BW87">
        <v>17</v>
      </c>
      <c r="BX87">
        <v>16</v>
      </c>
      <c r="BY87">
        <v>16</v>
      </c>
      <c r="BZ87">
        <v>15</v>
      </c>
      <c r="CA87">
        <v>15</v>
      </c>
      <c r="CB87">
        <v>14</v>
      </c>
      <c r="CC87">
        <v>14</v>
      </c>
      <c r="CD87">
        <v>14</v>
      </c>
      <c r="CE87">
        <v>14</v>
      </c>
      <c r="CF87">
        <v>14</v>
      </c>
      <c r="CG87">
        <v>14</v>
      </c>
      <c r="CH87">
        <v>13</v>
      </c>
      <c r="CI87">
        <v>5</v>
      </c>
    </row>
    <row r="88" spans="1:87" x14ac:dyDescent="0.25">
      <c r="A88">
        <v>208</v>
      </c>
      <c r="B88">
        <v>196</v>
      </c>
      <c r="C88">
        <v>184</v>
      </c>
      <c r="D88">
        <v>174</v>
      </c>
      <c r="E88">
        <v>164</v>
      </c>
      <c r="F88">
        <v>154</v>
      </c>
      <c r="G88">
        <v>144</v>
      </c>
      <c r="H88">
        <v>136</v>
      </c>
      <c r="I88">
        <v>129</v>
      </c>
      <c r="J88">
        <v>123</v>
      </c>
      <c r="K88">
        <v>118</v>
      </c>
      <c r="L88">
        <v>114</v>
      </c>
      <c r="M88">
        <v>110</v>
      </c>
      <c r="N88">
        <v>105</v>
      </c>
      <c r="O88">
        <v>101</v>
      </c>
      <c r="P88">
        <v>96</v>
      </c>
      <c r="Q88">
        <v>93</v>
      </c>
      <c r="R88">
        <v>89</v>
      </c>
      <c r="S88">
        <v>85</v>
      </c>
      <c r="T88">
        <v>82</v>
      </c>
      <c r="U88">
        <v>79</v>
      </c>
      <c r="V88">
        <v>76</v>
      </c>
      <c r="W88">
        <v>72</v>
      </c>
      <c r="X88">
        <v>70</v>
      </c>
      <c r="Y88">
        <v>67</v>
      </c>
      <c r="Z88">
        <v>64</v>
      </c>
      <c r="AA88">
        <v>62</v>
      </c>
      <c r="AB88">
        <v>61</v>
      </c>
      <c r="AC88">
        <v>59</v>
      </c>
      <c r="AD88">
        <v>57</v>
      </c>
      <c r="AE88">
        <v>55</v>
      </c>
      <c r="AF88">
        <v>54</v>
      </c>
      <c r="AG88">
        <v>52</v>
      </c>
      <c r="AH88">
        <v>51</v>
      </c>
      <c r="AI88">
        <v>49</v>
      </c>
      <c r="AJ88">
        <v>48</v>
      </c>
      <c r="AK88">
        <v>46</v>
      </c>
      <c r="AL88">
        <v>45</v>
      </c>
      <c r="AM88">
        <v>44</v>
      </c>
      <c r="AN88">
        <v>42</v>
      </c>
      <c r="AO88">
        <v>41</v>
      </c>
      <c r="AP88">
        <v>40</v>
      </c>
      <c r="AQ88">
        <v>39</v>
      </c>
      <c r="AR88">
        <v>38</v>
      </c>
      <c r="AS88">
        <v>37</v>
      </c>
      <c r="AT88">
        <v>36</v>
      </c>
      <c r="AU88">
        <v>35</v>
      </c>
      <c r="AV88">
        <v>33</v>
      </c>
      <c r="AW88">
        <v>32</v>
      </c>
      <c r="AX88">
        <v>31</v>
      </c>
      <c r="AY88">
        <v>29</v>
      </c>
      <c r="AZ88">
        <v>28</v>
      </c>
      <c r="BA88">
        <v>27</v>
      </c>
      <c r="BB88">
        <v>26</v>
      </c>
      <c r="BC88">
        <v>26</v>
      </c>
      <c r="BD88">
        <v>26</v>
      </c>
      <c r="BE88">
        <v>25</v>
      </c>
      <c r="BF88">
        <v>25</v>
      </c>
      <c r="BG88">
        <v>24</v>
      </c>
      <c r="BH88">
        <v>24</v>
      </c>
      <c r="BI88">
        <v>23</v>
      </c>
      <c r="BJ88">
        <v>23</v>
      </c>
      <c r="BK88">
        <v>22</v>
      </c>
      <c r="BL88">
        <v>22</v>
      </c>
      <c r="BM88">
        <v>21</v>
      </c>
      <c r="BN88">
        <v>21</v>
      </c>
      <c r="BO88">
        <v>21</v>
      </c>
      <c r="BP88">
        <v>20</v>
      </c>
      <c r="BQ88">
        <v>20</v>
      </c>
      <c r="BR88">
        <v>19</v>
      </c>
      <c r="BS88">
        <v>19</v>
      </c>
      <c r="BT88">
        <v>18</v>
      </c>
      <c r="BU88">
        <v>18</v>
      </c>
      <c r="BV88">
        <v>17</v>
      </c>
      <c r="BW88">
        <v>17</v>
      </c>
      <c r="BX88">
        <v>16</v>
      </c>
      <c r="BY88">
        <v>16</v>
      </c>
      <c r="BZ88">
        <v>16</v>
      </c>
      <c r="CA88">
        <v>15</v>
      </c>
      <c r="CB88">
        <v>15</v>
      </c>
      <c r="CC88">
        <v>14</v>
      </c>
      <c r="CD88">
        <v>14</v>
      </c>
      <c r="CE88">
        <v>14</v>
      </c>
      <c r="CF88">
        <v>14</v>
      </c>
      <c r="CG88">
        <v>14</v>
      </c>
      <c r="CH88">
        <v>14</v>
      </c>
      <c r="CI88">
        <v>6</v>
      </c>
    </row>
    <row r="89" spans="1:87" x14ac:dyDescent="0.25">
      <c r="A89">
        <v>207</v>
      </c>
      <c r="B89">
        <v>196</v>
      </c>
      <c r="C89">
        <v>183</v>
      </c>
      <c r="D89">
        <v>173</v>
      </c>
      <c r="E89">
        <v>163</v>
      </c>
      <c r="F89">
        <v>153</v>
      </c>
      <c r="G89">
        <v>144</v>
      </c>
      <c r="H89">
        <v>135</v>
      </c>
      <c r="I89">
        <v>129</v>
      </c>
      <c r="J89">
        <v>123</v>
      </c>
      <c r="K89">
        <v>118</v>
      </c>
      <c r="L89">
        <v>113</v>
      </c>
      <c r="M89">
        <v>109</v>
      </c>
      <c r="N89">
        <v>105</v>
      </c>
      <c r="O89">
        <v>100</v>
      </c>
      <c r="P89">
        <v>96</v>
      </c>
      <c r="Q89">
        <v>93</v>
      </c>
      <c r="R89">
        <v>89</v>
      </c>
      <c r="S89">
        <v>85</v>
      </c>
      <c r="T89">
        <v>82</v>
      </c>
      <c r="U89">
        <v>79</v>
      </c>
      <c r="V89">
        <v>76</v>
      </c>
      <c r="W89">
        <v>73</v>
      </c>
      <c r="X89">
        <v>70</v>
      </c>
      <c r="Y89">
        <v>67</v>
      </c>
      <c r="Z89">
        <v>65</v>
      </c>
      <c r="AA89">
        <v>63</v>
      </c>
      <c r="AB89">
        <v>61</v>
      </c>
      <c r="AC89">
        <v>59</v>
      </c>
      <c r="AD89">
        <v>57</v>
      </c>
      <c r="AE89">
        <v>56</v>
      </c>
      <c r="AF89">
        <v>54</v>
      </c>
      <c r="AG89">
        <v>53</v>
      </c>
      <c r="AH89">
        <v>51</v>
      </c>
      <c r="AI89">
        <v>50</v>
      </c>
      <c r="AJ89">
        <v>48</v>
      </c>
      <c r="AK89">
        <v>47</v>
      </c>
      <c r="AL89">
        <v>45</v>
      </c>
      <c r="AM89">
        <v>44</v>
      </c>
      <c r="AN89">
        <v>43</v>
      </c>
      <c r="AO89">
        <v>42</v>
      </c>
      <c r="AP89">
        <v>41</v>
      </c>
      <c r="AQ89">
        <v>40</v>
      </c>
      <c r="AR89">
        <v>39</v>
      </c>
      <c r="AS89">
        <v>38</v>
      </c>
      <c r="AT89">
        <v>37</v>
      </c>
      <c r="AU89">
        <v>35</v>
      </c>
      <c r="AV89">
        <v>34</v>
      </c>
      <c r="AW89">
        <v>32</v>
      </c>
      <c r="AX89">
        <v>31</v>
      </c>
      <c r="AY89">
        <v>30</v>
      </c>
      <c r="AZ89">
        <v>28</v>
      </c>
      <c r="BA89">
        <v>27</v>
      </c>
      <c r="BB89">
        <v>27</v>
      </c>
      <c r="BC89">
        <v>26</v>
      </c>
      <c r="BD89">
        <v>26</v>
      </c>
      <c r="BE89">
        <v>25</v>
      </c>
      <c r="BF89">
        <v>25</v>
      </c>
      <c r="BG89">
        <v>24</v>
      </c>
      <c r="BH89">
        <v>24</v>
      </c>
      <c r="BI89">
        <v>23</v>
      </c>
      <c r="BJ89">
        <v>23</v>
      </c>
      <c r="BK89">
        <v>23</v>
      </c>
      <c r="BL89">
        <v>22</v>
      </c>
      <c r="BM89">
        <v>22</v>
      </c>
      <c r="BN89">
        <v>21</v>
      </c>
      <c r="BO89">
        <v>21</v>
      </c>
      <c r="BP89">
        <v>20</v>
      </c>
      <c r="BQ89">
        <v>20</v>
      </c>
      <c r="BR89">
        <v>19</v>
      </c>
      <c r="BS89">
        <v>19</v>
      </c>
      <c r="BT89">
        <v>18</v>
      </c>
      <c r="BU89">
        <v>18</v>
      </c>
      <c r="BV89">
        <v>17</v>
      </c>
      <c r="BW89">
        <v>17</v>
      </c>
      <c r="BX89">
        <v>17</v>
      </c>
      <c r="BY89">
        <v>16</v>
      </c>
      <c r="BZ89">
        <v>16</v>
      </c>
      <c r="CA89">
        <v>15</v>
      </c>
      <c r="CB89">
        <v>15</v>
      </c>
      <c r="CC89">
        <v>15</v>
      </c>
      <c r="CD89">
        <v>15</v>
      </c>
      <c r="CE89">
        <v>14</v>
      </c>
      <c r="CF89">
        <v>14</v>
      </c>
      <c r="CG89">
        <v>14</v>
      </c>
      <c r="CH89">
        <v>14</v>
      </c>
      <c r="CI89">
        <v>7</v>
      </c>
    </row>
    <row r="90" spans="1:87" x14ac:dyDescent="0.25">
      <c r="A90">
        <v>206</v>
      </c>
      <c r="B90">
        <v>195</v>
      </c>
      <c r="C90">
        <v>182</v>
      </c>
      <c r="D90">
        <v>172</v>
      </c>
      <c r="E90">
        <v>162</v>
      </c>
      <c r="F90">
        <v>152</v>
      </c>
      <c r="G90">
        <v>143</v>
      </c>
      <c r="H90">
        <v>135</v>
      </c>
      <c r="I90">
        <v>128</v>
      </c>
      <c r="J90">
        <v>122</v>
      </c>
      <c r="K90">
        <v>117</v>
      </c>
      <c r="L90">
        <v>113</v>
      </c>
      <c r="M90">
        <v>108</v>
      </c>
      <c r="N90">
        <v>104</v>
      </c>
      <c r="O90">
        <v>100</v>
      </c>
      <c r="P90">
        <v>96</v>
      </c>
      <c r="Q90">
        <v>92</v>
      </c>
      <c r="R90">
        <v>89</v>
      </c>
      <c r="S90">
        <v>85</v>
      </c>
      <c r="T90">
        <v>82</v>
      </c>
      <c r="U90">
        <v>79</v>
      </c>
      <c r="V90">
        <v>76</v>
      </c>
      <c r="W90">
        <v>73</v>
      </c>
      <c r="X90">
        <v>70</v>
      </c>
      <c r="Y90">
        <v>67</v>
      </c>
      <c r="Z90">
        <v>65</v>
      </c>
      <c r="AA90">
        <v>63</v>
      </c>
      <c r="AB90">
        <v>61</v>
      </c>
      <c r="AC90">
        <v>59</v>
      </c>
      <c r="AD90">
        <v>57</v>
      </c>
      <c r="AE90">
        <v>56</v>
      </c>
      <c r="AF90">
        <v>54</v>
      </c>
      <c r="AG90">
        <v>53</v>
      </c>
      <c r="AH90">
        <v>51</v>
      </c>
      <c r="AI90">
        <v>50</v>
      </c>
      <c r="AJ90">
        <v>48</v>
      </c>
      <c r="AK90">
        <v>47</v>
      </c>
      <c r="AL90">
        <v>45</v>
      </c>
      <c r="AM90">
        <v>44</v>
      </c>
      <c r="AN90">
        <v>43</v>
      </c>
      <c r="AO90">
        <v>42</v>
      </c>
      <c r="AP90">
        <v>41</v>
      </c>
      <c r="AQ90">
        <v>40</v>
      </c>
      <c r="AR90">
        <v>39</v>
      </c>
      <c r="AS90">
        <v>38</v>
      </c>
      <c r="AT90">
        <v>37</v>
      </c>
      <c r="AU90">
        <v>35</v>
      </c>
      <c r="AV90">
        <v>34</v>
      </c>
      <c r="AW90">
        <v>32</v>
      </c>
      <c r="AX90">
        <v>31</v>
      </c>
      <c r="AY90">
        <v>30</v>
      </c>
      <c r="AZ90">
        <v>28</v>
      </c>
      <c r="BA90">
        <v>27</v>
      </c>
      <c r="BB90">
        <v>27</v>
      </c>
      <c r="BC90">
        <v>26</v>
      </c>
      <c r="BD90">
        <v>26</v>
      </c>
      <c r="BE90">
        <v>25</v>
      </c>
      <c r="BF90">
        <v>25</v>
      </c>
      <c r="BG90">
        <v>25</v>
      </c>
      <c r="BH90">
        <v>24</v>
      </c>
      <c r="BI90">
        <v>24</v>
      </c>
      <c r="BJ90">
        <v>23</v>
      </c>
      <c r="BK90">
        <v>23</v>
      </c>
      <c r="BL90">
        <v>22</v>
      </c>
      <c r="BM90">
        <v>22</v>
      </c>
      <c r="BN90">
        <v>21</v>
      </c>
      <c r="BO90">
        <v>21</v>
      </c>
      <c r="BP90">
        <v>20</v>
      </c>
      <c r="BQ90">
        <v>20</v>
      </c>
      <c r="BR90">
        <v>19</v>
      </c>
      <c r="BS90">
        <v>19</v>
      </c>
      <c r="BT90">
        <v>19</v>
      </c>
      <c r="BU90">
        <v>18</v>
      </c>
      <c r="BV90">
        <v>18</v>
      </c>
      <c r="BW90">
        <v>17</v>
      </c>
      <c r="BX90">
        <v>17</v>
      </c>
      <c r="BY90">
        <v>16</v>
      </c>
      <c r="BZ90">
        <v>16</v>
      </c>
      <c r="CA90">
        <v>16</v>
      </c>
      <c r="CB90">
        <v>15</v>
      </c>
      <c r="CC90">
        <v>15</v>
      </c>
      <c r="CD90">
        <v>15</v>
      </c>
      <c r="CE90">
        <v>15</v>
      </c>
      <c r="CF90">
        <v>15</v>
      </c>
      <c r="CG90">
        <v>14</v>
      </c>
      <c r="CH90">
        <v>14</v>
      </c>
      <c r="CI90">
        <v>8</v>
      </c>
    </row>
    <row r="91" spans="1:87" x14ac:dyDescent="0.25">
      <c r="A91">
        <v>204</v>
      </c>
      <c r="B91">
        <v>193</v>
      </c>
      <c r="C91">
        <v>181</v>
      </c>
      <c r="D91">
        <v>170</v>
      </c>
      <c r="E91">
        <v>161</v>
      </c>
      <c r="F91">
        <v>151</v>
      </c>
      <c r="G91">
        <v>142</v>
      </c>
      <c r="H91">
        <v>134</v>
      </c>
      <c r="I91">
        <v>127</v>
      </c>
      <c r="J91">
        <v>122</v>
      </c>
      <c r="K91">
        <v>117</v>
      </c>
      <c r="L91">
        <v>112</v>
      </c>
      <c r="M91">
        <v>108</v>
      </c>
      <c r="N91">
        <v>103</v>
      </c>
      <c r="O91">
        <v>99</v>
      </c>
      <c r="P91">
        <v>95</v>
      </c>
      <c r="Q91">
        <v>92</v>
      </c>
      <c r="R91">
        <v>88</v>
      </c>
      <c r="S91">
        <v>85</v>
      </c>
      <c r="T91">
        <v>82</v>
      </c>
      <c r="U91">
        <v>78</v>
      </c>
      <c r="V91">
        <v>75</v>
      </c>
      <c r="W91">
        <v>72</v>
      </c>
      <c r="X91">
        <v>69</v>
      </c>
      <c r="Y91">
        <v>67</v>
      </c>
      <c r="Z91">
        <v>64</v>
      </c>
      <c r="AA91">
        <v>62</v>
      </c>
      <c r="AB91">
        <v>61</v>
      </c>
      <c r="AC91">
        <v>59</v>
      </c>
      <c r="AD91">
        <v>57</v>
      </c>
      <c r="AE91">
        <v>55</v>
      </c>
      <c r="AF91">
        <v>54</v>
      </c>
      <c r="AG91">
        <v>52</v>
      </c>
      <c r="AH91">
        <v>51</v>
      </c>
      <c r="AI91">
        <v>49</v>
      </c>
      <c r="AJ91">
        <v>48</v>
      </c>
      <c r="AK91">
        <v>47</v>
      </c>
      <c r="AL91">
        <v>45</v>
      </c>
      <c r="AM91">
        <v>44</v>
      </c>
      <c r="AN91">
        <v>43</v>
      </c>
      <c r="AO91">
        <v>42</v>
      </c>
      <c r="AP91">
        <v>41</v>
      </c>
      <c r="AQ91">
        <v>40</v>
      </c>
      <c r="AR91">
        <v>39</v>
      </c>
      <c r="AS91">
        <v>38</v>
      </c>
      <c r="AT91">
        <v>37</v>
      </c>
      <c r="AU91">
        <v>35</v>
      </c>
      <c r="AV91">
        <v>34</v>
      </c>
      <c r="AW91">
        <v>32</v>
      </c>
      <c r="AX91">
        <v>31</v>
      </c>
      <c r="AY91">
        <v>30</v>
      </c>
      <c r="AZ91">
        <v>28</v>
      </c>
      <c r="BA91">
        <v>27</v>
      </c>
      <c r="BB91">
        <v>27</v>
      </c>
      <c r="BC91">
        <v>26</v>
      </c>
      <c r="BD91">
        <v>26</v>
      </c>
      <c r="BE91">
        <v>25</v>
      </c>
      <c r="BF91">
        <v>25</v>
      </c>
      <c r="BG91">
        <v>24</v>
      </c>
      <c r="BH91">
        <v>24</v>
      </c>
      <c r="BI91">
        <v>24</v>
      </c>
      <c r="BJ91">
        <v>23</v>
      </c>
      <c r="BK91">
        <v>23</v>
      </c>
      <c r="BL91">
        <v>22</v>
      </c>
      <c r="BM91">
        <v>22</v>
      </c>
      <c r="BN91">
        <v>21</v>
      </c>
      <c r="BO91">
        <v>21</v>
      </c>
      <c r="BP91">
        <v>20</v>
      </c>
      <c r="BQ91">
        <v>20</v>
      </c>
      <c r="BR91">
        <v>19</v>
      </c>
      <c r="BS91">
        <v>19</v>
      </c>
      <c r="BT91">
        <v>19</v>
      </c>
      <c r="BU91">
        <v>18</v>
      </c>
      <c r="BV91">
        <v>18</v>
      </c>
      <c r="BW91">
        <v>17</v>
      </c>
      <c r="BX91">
        <v>17</v>
      </c>
      <c r="BY91">
        <v>17</v>
      </c>
      <c r="BZ91">
        <v>16</v>
      </c>
      <c r="CA91">
        <v>16</v>
      </c>
      <c r="CB91">
        <v>15</v>
      </c>
      <c r="CC91">
        <v>15</v>
      </c>
      <c r="CD91">
        <v>15</v>
      </c>
      <c r="CE91">
        <v>15</v>
      </c>
      <c r="CF91">
        <v>15</v>
      </c>
      <c r="CG91">
        <v>15</v>
      </c>
      <c r="CH91">
        <v>15</v>
      </c>
      <c r="CI91">
        <v>9</v>
      </c>
    </row>
    <row r="92" spans="1:87" x14ac:dyDescent="0.25">
      <c r="A92">
        <v>202</v>
      </c>
      <c r="B92">
        <v>191</v>
      </c>
      <c r="C92">
        <v>179</v>
      </c>
      <c r="D92">
        <v>168</v>
      </c>
      <c r="E92">
        <v>159</v>
      </c>
      <c r="F92">
        <v>149</v>
      </c>
      <c r="G92">
        <v>140</v>
      </c>
      <c r="H92">
        <v>133</v>
      </c>
      <c r="I92">
        <v>126</v>
      </c>
      <c r="J92">
        <v>120</v>
      </c>
      <c r="K92">
        <v>116</v>
      </c>
      <c r="L92">
        <v>111</v>
      </c>
      <c r="M92">
        <v>107</v>
      </c>
      <c r="N92">
        <v>102</v>
      </c>
      <c r="O92">
        <v>98</v>
      </c>
      <c r="P92">
        <v>94</v>
      </c>
      <c r="Q92">
        <v>91</v>
      </c>
      <c r="R92">
        <v>87</v>
      </c>
      <c r="S92">
        <v>84</v>
      </c>
      <c r="T92">
        <v>81</v>
      </c>
      <c r="U92">
        <v>78</v>
      </c>
      <c r="V92">
        <v>75</v>
      </c>
      <c r="W92">
        <v>72</v>
      </c>
      <c r="X92">
        <v>69</v>
      </c>
      <c r="Y92">
        <v>66</v>
      </c>
      <c r="Z92">
        <v>64</v>
      </c>
      <c r="AA92">
        <v>62</v>
      </c>
      <c r="AB92">
        <v>60</v>
      </c>
      <c r="AC92">
        <v>58</v>
      </c>
      <c r="AD92">
        <v>56</v>
      </c>
      <c r="AE92">
        <v>55</v>
      </c>
      <c r="AF92">
        <v>53</v>
      </c>
      <c r="AG92">
        <v>52</v>
      </c>
      <c r="AH92">
        <v>50</v>
      </c>
      <c r="AI92">
        <v>49</v>
      </c>
      <c r="AJ92">
        <v>48</v>
      </c>
      <c r="AK92">
        <v>46</v>
      </c>
      <c r="AL92">
        <v>45</v>
      </c>
      <c r="AM92">
        <v>43</v>
      </c>
      <c r="AN92">
        <v>42</v>
      </c>
      <c r="AO92">
        <v>41</v>
      </c>
      <c r="AP92">
        <v>40</v>
      </c>
      <c r="AQ92">
        <v>39</v>
      </c>
      <c r="AR92">
        <v>38</v>
      </c>
      <c r="AS92">
        <v>37</v>
      </c>
      <c r="AT92">
        <v>36</v>
      </c>
      <c r="AU92">
        <v>35</v>
      </c>
      <c r="AV92">
        <v>33</v>
      </c>
      <c r="AW92">
        <v>32</v>
      </c>
      <c r="AX92">
        <v>31</v>
      </c>
      <c r="AY92">
        <v>29</v>
      </c>
      <c r="AZ92">
        <v>28</v>
      </c>
      <c r="BA92">
        <v>27</v>
      </c>
      <c r="BB92">
        <v>27</v>
      </c>
      <c r="BC92">
        <v>26</v>
      </c>
      <c r="BD92">
        <v>26</v>
      </c>
      <c r="BE92">
        <v>25</v>
      </c>
      <c r="BF92">
        <v>25</v>
      </c>
      <c r="BG92">
        <v>24</v>
      </c>
      <c r="BH92">
        <v>24</v>
      </c>
      <c r="BI92">
        <v>23</v>
      </c>
      <c r="BJ92">
        <v>23</v>
      </c>
      <c r="BK92">
        <v>23</v>
      </c>
      <c r="BL92">
        <v>22</v>
      </c>
      <c r="BM92">
        <v>22</v>
      </c>
      <c r="BN92">
        <v>21</v>
      </c>
      <c r="BO92">
        <v>21</v>
      </c>
      <c r="BP92">
        <v>20</v>
      </c>
      <c r="BQ92">
        <v>20</v>
      </c>
      <c r="BR92">
        <v>19</v>
      </c>
      <c r="BS92">
        <v>19</v>
      </c>
      <c r="BT92">
        <v>19</v>
      </c>
      <c r="BU92">
        <v>18</v>
      </c>
      <c r="BV92">
        <v>18</v>
      </c>
      <c r="BW92">
        <v>18</v>
      </c>
      <c r="BX92">
        <v>17</v>
      </c>
      <c r="BY92">
        <v>17</v>
      </c>
      <c r="BZ92">
        <v>16</v>
      </c>
      <c r="CA92">
        <v>16</v>
      </c>
      <c r="CB92">
        <v>16</v>
      </c>
      <c r="CC92">
        <v>16</v>
      </c>
      <c r="CD92">
        <v>15</v>
      </c>
      <c r="CE92">
        <v>15</v>
      </c>
      <c r="CF92">
        <v>15</v>
      </c>
      <c r="CG92">
        <v>15</v>
      </c>
      <c r="CH92">
        <v>15</v>
      </c>
      <c r="CI92">
        <v>10</v>
      </c>
    </row>
    <row r="93" spans="1:87" x14ac:dyDescent="0.25">
      <c r="A93">
        <v>199</v>
      </c>
      <c r="B93">
        <v>189</v>
      </c>
      <c r="C93">
        <v>176</v>
      </c>
      <c r="D93">
        <v>166</v>
      </c>
      <c r="E93">
        <v>157</v>
      </c>
      <c r="F93">
        <v>147</v>
      </c>
      <c r="G93">
        <v>138</v>
      </c>
      <c r="H93">
        <v>131</v>
      </c>
      <c r="I93">
        <v>124</v>
      </c>
      <c r="J93">
        <v>119</v>
      </c>
      <c r="K93">
        <v>114</v>
      </c>
      <c r="L93">
        <v>109</v>
      </c>
      <c r="M93">
        <v>105</v>
      </c>
      <c r="N93">
        <v>101</v>
      </c>
      <c r="O93">
        <v>97</v>
      </c>
      <c r="P93">
        <v>93</v>
      </c>
      <c r="Q93">
        <v>89</v>
      </c>
      <c r="R93">
        <v>86</v>
      </c>
      <c r="S93">
        <v>83</v>
      </c>
      <c r="T93">
        <v>80</v>
      </c>
      <c r="U93">
        <v>76</v>
      </c>
      <c r="V93">
        <v>73</v>
      </c>
      <c r="W93">
        <v>70</v>
      </c>
      <c r="X93">
        <v>68</v>
      </c>
      <c r="Y93">
        <v>65</v>
      </c>
      <c r="Z93">
        <v>63</v>
      </c>
      <c r="AA93">
        <v>60</v>
      </c>
      <c r="AB93">
        <v>59</v>
      </c>
      <c r="AC93">
        <v>57</v>
      </c>
      <c r="AD93">
        <v>55</v>
      </c>
      <c r="AE93">
        <v>54</v>
      </c>
      <c r="AF93">
        <v>52</v>
      </c>
      <c r="AG93">
        <v>51</v>
      </c>
      <c r="AH93">
        <v>49</v>
      </c>
      <c r="AI93">
        <v>48</v>
      </c>
      <c r="AJ93">
        <v>47</v>
      </c>
      <c r="AK93">
        <v>45</v>
      </c>
      <c r="AL93">
        <v>44</v>
      </c>
      <c r="AM93">
        <v>43</v>
      </c>
      <c r="AN93">
        <v>42</v>
      </c>
      <c r="AO93">
        <v>41</v>
      </c>
      <c r="AP93">
        <v>40</v>
      </c>
      <c r="AQ93">
        <v>39</v>
      </c>
      <c r="AR93">
        <v>38</v>
      </c>
      <c r="AS93">
        <v>37</v>
      </c>
      <c r="AT93">
        <v>36</v>
      </c>
      <c r="AU93">
        <v>35</v>
      </c>
      <c r="AV93">
        <v>33</v>
      </c>
      <c r="AW93">
        <v>32</v>
      </c>
      <c r="AX93">
        <v>30</v>
      </c>
      <c r="AY93">
        <v>29</v>
      </c>
      <c r="AZ93">
        <v>28</v>
      </c>
      <c r="BA93">
        <v>27</v>
      </c>
      <c r="BB93">
        <v>26</v>
      </c>
      <c r="BC93">
        <v>26</v>
      </c>
      <c r="BD93">
        <v>26</v>
      </c>
      <c r="BE93">
        <v>25</v>
      </c>
      <c r="BF93">
        <v>25</v>
      </c>
      <c r="BG93">
        <v>24</v>
      </c>
      <c r="BH93">
        <v>24</v>
      </c>
      <c r="BI93">
        <v>23</v>
      </c>
      <c r="BJ93">
        <v>23</v>
      </c>
      <c r="BK93">
        <v>22</v>
      </c>
      <c r="BL93">
        <v>22</v>
      </c>
      <c r="BM93">
        <v>22</v>
      </c>
      <c r="BN93">
        <v>21</v>
      </c>
      <c r="BO93">
        <v>21</v>
      </c>
      <c r="BP93">
        <v>20</v>
      </c>
      <c r="BQ93">
        <v>20</v>
      </c>
      <c r="BR93">
        <v>19</v>
      </c>
      <c r="BS93">
        <v>19</v>
      </c>
      <c r="BT93">
        <v>19</v>
      </c>
      <c r="BU93">
        <v>18</v>
      </c>
      <c r="BV93">
        <v>18</v>
      </c>
      <c r="BW93">
        <v>18</v>
      </c>
      <c r="BX93">
        <v>17</v>
      </c>
      <c r="BY93">
        <v>17</v>
      </c>
      <c r="BZ93">
        <v>17</v>
      </c>
      <c r="CA93">
        <v>16</v>
      </c>
      <c r="CB93">
        <v>16</v>
      </c>
      <c r="CC93">
        <v>16</v>
      </c>
      <c r="CD93">
        <v>16</v>
      </c>
      <c r="CE93">
        <v>16</v>
      </c>
      <c r="CF93">
        <v>15</v>
      </c>
      <c r="CG93">
        <v>15</v>
      </c>
      <c r="CH93">
        <v>15</v>
      </c>
      <c r="CI93">
        <v>11</v>
      </c>
    </row>
    <row r="94" spans="1:87" x14ac:dyDescent="0.25">
      <c r="A94">
        <v>196</v>
      </c>
      <c r="B94">
        <v>185</v>
      </c>
      <c r="C94">
        <v>173</v>
      </c>
      <c r="D94">
        <v>163</v>
      </c>
      <c r="E94">
        <v>154</v>
      </c>
      <c r="F94">
        <v>144</v>
      </c>
      <c r="G94">
        <v>135</v>
      </c>
      <c r="H94">
        <v>128</v>
      </c>
      <c r="I94">
        <v>122</v>
      </c>
      <c r="J94">
        <v>117</v>
      </c>
      <c r="K94">
        <v>112</v>
      </c>
      <c r="L94">
        <v>108</v>
      </c>
      <c r="M94">
        <v>103</v>
      </c>
      <c r="N94">
        <v>99</v>
      </c>
      <c r="O94">
        <v>95</v>
      </c>
      <c r="P94">
        <v>91</v>
      </c>
      <c r="Q94">
        <v>88</v>
      </c>
      <c r="R94">
        <v>84</v>
      </c>
      <c r="S94">
        <v>81</v>
      </c>
      <c r="T94">
        <v>78</v>
      </c>
      <c r="U94">
        <v>75</v>
      </c>
      <c r="V94">
        <v>72</v>
      </c>
      <c r="W94">
        <v>69</v>
      </c>
      <c r="X94">
        <v>66</v>
      </c>
      <c r="Y94">
        <v>64</v>
      </c>
      <c r="Z94">
        <v>61</v>
      </c>
      <c r="AA94">
        <v>59</v>
      </c>
      <c r="AB94">
        <v>57</v>
      </c>
      <c r="AC94">
        <v>56</v>
      </c>
      <c r="AD94">
        <v>54</v>
      </c>
      <c r="AE94">
        <v>53</v>
      </c>
      <c r="AF94">
        <v>51</v>
      </c>
      <c r="AG94">
        <v>50</v>
      </c>
      <c r="AH94">
        <v>48</v>
      </c>
      <c r="AI94">
        <v>47</v>
      </c>
      <c r="AJ94">
        <v>46</v>
      </c>
      <c r="AK94">
        <v>45</v>
      </c>
      <c r="AL94">
        <v>43</v>
      </c>
      <c r="AM94">
        <v>42</v>
      </c>
      <c r="AN94">
        <v>41</v>
      </c>
      <c r="AO94">
        <v>40</v>
      </c>
      <c r="AP94">
        <v>39</v>
      </c>
      <c r="AQ94">
        <v>38</v>
      </c>
      <c r="AR94">
        <v>37</v>
      </c>
      <c r="AS94">
        <v>36</v>
      </c>
      <c r="AT94">
        <v>35</v>
      </c>
      <c r="AU94">
        <v>34</v>
      </c>
      <c r="AV94">
        <v>33</v>
      </c>
      <c r="AW94">
        <v>31</v>
      </c>
      <c r="AX94">
        <v>30</v>
      </c>
      <c r="AY94">
        <v>29</v>
      </c>
      <c r="AZ94">
        <v>28</v>
      </c>
      <c r="BA94">
        <v>27</v>
      </c>
      <c r="BB94">
        <v>26</v>
      </c>
      <c r="BC94">
        <v>26</v>
      </c>
      <c r="BD94">
        <v>25</v>
      </c>
      <c r="BE94">
        <v>25</v>
      </c>
      <c r="BF94">
        <v>25</v>
      </c>
      <c r="BG94">
        <v>24</v>
      </c>
      <c r="BH94">
        <v>24</v>
      </c>
      <c r="BI94">
        <v>23</v>
      </c>
      <c r="BJ94">
        <v>23</v>
      </c>
      <c r="BK94">
        <v>22</v>
      </c>
      <c r="BL94">
        <v>22</v>
      </c>
      <c r="BM94">
        <v>21</v>
      </c>
      <c r="BN94">
        <v>21</v>
      </c>
      <c r="BO94">
        <v>21</v>
      </c>
      <c r="BP94">
        <v>20</v>
      </c>
      <c r="BQ94">
        <v>20</v>
      </c>
      <c r="BR94">
        <v>19</v>
      </c>
      <c r="BS94">
        <v>19</v>
      </c>
      <c r="BT94">
        <v>19</v>
      </c>
      <c r="BU94">
        <v>18</v>
      </c>
      <c r="BV94">
        <v>18</v>
      </c>
      <c r="BW94">
        <v>18</v>
      </c>
      <c r="BX94">
        <v>17</v>
      </c>
      <c r="BY94">
        <v>17</v>
      </c>
      <c r="BZ94">
        <v>17</v>
      </c>
      <c r="CA94">
        <v>16</v>
      </c>
      <c r="CB94">
        <v>16</v>
      </c>
      <c r="CC94">
        <v>16</v>
      </c>
      <c r="CD94">
        <v>16</v>
      </c>
      <c r="CE94">
        <v>16</v>
      </c>
      <c r="CF94">
        <v>16</v>
      </c>
      <c r="CG94">
        <v>16</v>
      </c>
      <c r="CH94">
        <v>15</v>
      </c>
      <c r="CI94">
        <v>12</v>
      </c>
    </row>
    <row r="95" spans="1:87" x14ac:dyDescent="0.25">
      <c r="A95">
        <v>192</v>
      </c>
      <c r="B95">
        <v>182</v>
      </c>
      <c r="C95">
        <v>170</v>
      </c>
      <c r="D95">
        <v>159</v>
      </c>
      <c r="E95">
        <v>150</v>
      </c>
      <c r="F95">
        <v>141</v>
      </c>
      <c r="G95">
        <v>132</v>
      </c>
      <c r="H95">
        <v>125</v>
      </c>
      <c r="I95">
        <v>120</v>
      </c>
      <c r="J95">
        <v>115</v>
      </c>
      <c r="K95">
        <v>110</v>
      </c>
      <c r="L95">
        <v>106</v>
      </c>
      <c r="M95">
        <v>101</v>
      </c>
      <c r="N95">
        <v>97</v>
      </c>
      <c r="O95">
        <v>93</v>
      </c>
      <c r="P95">
        <v>89</v>
      </c>
      <c r="Q95">
        <v>86</v>
      </c>
      <c r="R95">
        <v>83</v>
      </c>
      <c r="S95">
        <v>79</v>
      </c>
      <c r="T95">
        <v>76</v>
      </c>
      <c r="U95">
        <v>73</v>
      </c>
      <c r="V95">
        <v>70</v>
      </c>
      <c r="W95">
        <v>67</v>
      </c>
      <c r="X95">
        <v>64</v>
      </c>
      <c r="Y95">
        <v>62</v>
      </c>
      <c r="Z95">
        <v>59</v>
      </c>
      <c r="AA95">
        <v>57</v>
      </c>
      <c r="AB95">
        <v>56</v>
      </c>
      <c r="AC95">
        <v>54</v>
      </c>
      <c r="AD95">
        <v>53</v>
      </c>
      <c r="AE95">
        <v>51</v>
      </c>
      <c r="AF95">
        <v>50</v>
      </c>
      <c r="AG95">
        <v>48</v>
      </c>
      <c r="AH95">
        <v>47</v>
      </c>
      <c r="AI95">
        <v>46</v>
      </c>
      <c r="AJ95">
        <v>45</v>
      </c>
      <c r="AK95">
        <v>44</v>
      </c>
      <c r="AL95">
        <v>42</v>
      </c>
      <c r="AM95">
        <v>41</v>
      </c>
      <c r="AN95">
        <v>40</v>
      </c>
      <c r="AO95">
        <v>39</v>
      </c>
      <c r="AP95">
        <v>38</v>
      </c>
      <c r="AQ95">
        <v>38</v>
      </c>
      <c r="AR95">
        <v>37</v>
      </c>
      <c r="AS95">
        <v>36</v>
      </c>
      <c r="AT95">
        <v>35</v>
      </c>
      <c r="AU95">
        <v>34</v>
      </c>
      <c r="AV95">
        <v>32</v>
      </c>
      <c r="AW95">
        <v>31</v>
      </c>
      <c r="AX95">
        <v>30</v>
      </c>
      <c r="AY95">
        <v>29</v>
      </c>
      <c r="AZ95">
        <v>28</v>
      </c>
      <c r="BA95">
        <v>27</v>
      </c>
      <c r="BB95">
        <v>26</v>
      </c>
      <c r="BC95">
        <v>26</v>
      </c>
      <c r="BD95">
        <v>25</v>
      </c>
      <c r="BE95">
        <v>25</v>
      </c>
      <c r="BF95">
        <v>24</v>
      </c>
      <c r="BG95">
        <v>24</v>
      </c>
      <c r="BH95">
        <v>24</v>
      </c>
      <c r="BI95">
        <v>23</v>
      </c>
      <c r="BJ95">
        <v>23</v>
      </c>
      <c r="BK95">
        <v>22</v>
      </c>
      <c r="BL95">
        <v>22</v>
      </c>
      <c r="BM95">
        <v>21</v>
      </c>
      <c r="BN95">
        <v>21</v>
      </c>
      <c r="BO95">
        <v>20</v>
      </c>
      <c r="BP95">
        <v>20</v>
      </c>
      <c r="BQ95">
        <v>20</v>
      </c>
      <c r="BR95">
        <v>19</v>
      </c>
      <c r="BS95">
        <v>19</v>
      </c>
      <c r="BT95">
        <v>19</v>
      </c>
      <c r="BU95">
        <v>18</v>
      </c>
      <c r="BV95">
        <v>18</v>
      </c>
      <c r="BW95">
        <v>18</v>
      </c>
      <c r="BX95">
        <v>18</v>
      </c>
      <c r="BY95">
        <v>17</v>
      </c>
      <c r="BZ95">
        <v>17</v>
      </c>
      <c r="CA95">
        <v>17</v>
      </c>
      <c r="CB95">
        <v>16</v>
      </c>
      <c r="CC95">
        <v>16</v>
      </c>
      <c r="CD95">
        <v>16</v>
      </c>
      <c r="CE95">
        <v>16</v>
      </c>
      <c r="CF95">
        <v>16</v>
      </c>
      <c r="CG95">
        <v>16</v>
      </c>
      <c r="CH95">
        <v>16</v>
      </c>
      <c r="CI95">
        <v>13</v>
      </c>
    </row>
    <row r="96" spans="1:87" x14ac:dyDescent="0.25">
      <c r="A96">
        <v>187</v>
      </c>
      <c r="B96">
        <v>178</v>
      </c>
      <c r="C96">
        <v>166</v>
      </c>
      <c r="D96">
        <v>156</v>
      </c>
      <c r="E96">
        <v>146</v>
      </c>
      <c r="F96">
        <v>137</v>
      </c>
      <c r="G96">
        <v>129</v>
      </c>
      <c r="H96">
        <v>122</v>
      </c>
      <c r="I96">
        <v>117</v>
      </c>
      <c r="J96">
        <v>112</v>
      </c>
      <c r="K96">
        <v>108</v>
      </c>
      <c r="L96">
        <v>104</v>
      </c>
      <c r="M96">
        <v>99</v>
      </c>
      <c r="N96">
        <v>95</v>
      </c>
      <c r="O96">
        <v>91</v>
      </c>
      <c r="P96">
        <v>88</v>
      </c>
      <c r="Q96">
        <v>84</v>
      </c>
      <c r="R96">
        <v>81</v>
      </c>
      <c r="S96">
        <v>77</v>
      </c>
      <c r="T96">
        <v>74</v>
      </c>
      <c r="U96">
        <v>71</v>
      </c>
      <c r="V96">
        <v>68</v>
      </c>
      <c r="W96">
        <v>65</v>
      </c>
      <c r="X96">
        <v>62</v>
      </c>
      <c r="Y96">
        <v>60</v>
      </c>
      <c r="Z96">
        <v>57</v>
      </c>
      <c r="AA96">
        <v>56</v>
      </c>
      <c r="AB96">
        <v>54</v>
      </c>
      <c r="AC96">
        <v>53</v>
      </c>
      <c r="AD96">
        <v>51</v>
      </c>
      <c r="AE96">
        <v>50</v>
      </c>
      <c r="AF96">
        <v>48</v>
      </c>
      <c r="AG96">
        <v>47</v>
      </c>
      <c r="AH96">
        <v>46</v>
      </c>
      <c r="AI96">
        <v>44</v>
      </c>
      <c r="AJ96">
        <v>43</v>
      </c>
      <c r="AK96">
        <v>42</v>
      </c>
      <c r="AL96">
        <v>41</v>
      </c>
      <c r="AM96">
        <v>40</v>
      </c>
      <c r="AN96">
        <v>39</v>
      </c>
      <c r="AO96">
        <v>38</v>
      </c>
      <c r="AP96">
        <v>38</v>
      </c>
      <c r="AQ96">
        <v>37</v>
      </c>
      <c r="AR96">
        <v>36</v>
      </c>
      <c r="AS96">
        <v>35</v>
      </c>
      <c r="AT96">
        <v>34</v>
      </c>
      <c r="AU96">
        <v>33</v>
      </c>
      <c r="AV96">
        <v>32</v>
      </c>
      <c r="AW96">
        <v>30</v>
      </c>
      <c r="AX96">
        <v>29</v>
      </c>
      <c r="AY96">
        <v>28</v>
      </c>
      <c r="AZ96">
        <v>27</v>
      </c>
      <c r="BA96">
        <v>26</v>
      </c>
      <c r="BB96">
        <v>26</v>
      </c>
      <c r="BC96">
        <v>25</v>
      </c>
      <c r="BD96">
        <v>25</v>
      </c>
      <c r="BE96">
        <v>25</v>
      </c>
      <c r="BF96">
        <v>24</v>
      </c>
      <c r="BG96">
        <v>24</v>
      </c>
      <c r="BH96">
        <v>23</v>
      </c>
      <c r="BI96">
        <v>23</v>
      </c>
      <c r="BJ96">
        <v>22</v>
      </c>
      <c r="BK96">
        <v>22</v>
      </c>
      <c r="BL96">
        <v>22</v>
      </c>
      <c r="BM96">
        <v>21</v>
      </c>
      <c r="BN96">
        <v>21</v>
      </c>
      <c r="BO96">
        <v>20</v>
      </c>
      <c r="BP96">
        <v>20</v>
      </c>
      <c r="BQ96">
        <v>20</v>
      </c>
      <c r="BR96">
        <v>19</v>
      </c>
      <c r="BS96">
        <v>19</v>
      </c>
      <c r="BT96">
        <v>19</v>
      </c>
      <c r="BU96">
        <v>18</v>
      </c>
      <c r="BV96">
        <v>18</v>
      </c>
      <c r="BW96">
        <v>18</v>
      </c>
      <c r="BX96">
        <v>18</v>
      </c>
      <c r="BY96">
        <v>17</v>
      </c>
      <c r="BZ96">
        <v>17</v>
      </c>
      <c r="CA96">
        <v>17</v>
      </c>
      <c r="CB96">
        <v>17</v>
      </c>
      <c r="CC96">
        <v>16</v>
      </c>
      <c r="CD96">
        <v>16</v>
      </c>
      <c r="CE96">
        <v>16</v>
      </c>
      <c r="CF96">
        <v>16</v>
      </c>
      <c r="CG96">
        <v>16</v>
      </c>
      <c r="CH96">
        <v>16</v>
      </c>
      <c r="CI96">
        <v>14</v>
      </c>
    </row>
    <row r="97" spans="1:87" x14ac:dyDescent="0.25">
      <c r="A97">
        <v>183</v>
      </c>
      <c r="B97">
        <v>174</v>
      </c>
      <c r="C97">
        <v>163</v>
      </c>
      <c r="D97">
        <v>152</v>
      </c>
      <c r="E97">
        <v>142</v>
      </c>
      <c r="F97">
        <v>133</v>
      </c>
      <c r="G97">
        <v>126</v>
      </c>
      <c r="H97">
        <v>119</v>
      </c>
      <c r="I97">
        <v>114</v>
      </c>
      <c r="J97">
        <v>110</v>
      </c>
      <c r="K97">
        <v>105</v>
      </c>
      <c r="L97">
        <v>101</v>
      </c>
      <c r="M97">
        <v>97</v>
      </c>
      <c r="N97">
        <v>93</v>
      </c>
      <c r="O97">
        <v>89</v>
      </c>
      <c r="P97">
        <v>85</v>
      </c>
      <c r="Q97">
        <v>82</v>
      </c>
      <c r="R97">
        <v>78</v>
      </c>
      <c r="S97">
        <v>75</v>
      </c>
      <c r="T97">
        <v>71</v>
      </c>
      <c r="U97">
        <v>68</v>
      </c>
      <c r="V97">
        <v>66</v>
      </c>
      <c r="W97">
        <v>63</v>
      </c>
      <c r="X97">
        <v>60</v>
      </c>
      <c r="Y97">
        <v>58</v>
      </c>
      <c r="Z97">
        <v>56</v>
      </c>
      <c r="AA97">
        <v>54</v>
      </c>
      <c r="AB97">
        <v>52</v>
      </c>
      <c r="AC97">
        <v>51</v>
      </c>
      <c r="AD97">
        <v>49</v>
      </c>
      <c r="AE97">
        <v>48</v>
      </c>
      <c r="AF97">
        <v>47</v>
      </c>
      <c r="AG97">
        <v>46</v>
      </c>
      <c r="AH97">
        <v>44</v>
      </c>
      <c r="AI97">
        <v>43</v>
      </c>
      <c r="AJ97">
        <v>42</v>
      </c>
      <c r="AK97">
        <v>41</v>
      </c>
      <c r="AL97">
        <v>40</v>
      </c>
      <c r="AM97">
        <v>39</v>
      </c>
      <c r="AN97">
        <v>38</v>
      </c>
      <c r="AO97">
        <v>37</v>
      </c>
      <c r="AP97">
        <v>37</v>
      </c>
      <c r="AQ97">
        <v>36</v>
      </c>
      <c r="AR97">
        <v>35</v>
      </c>
      <c r="AS97">
        <v>34</v>
      </c>
      <c r="AT97">
        <v>33</v>
      </c>
      <c r="AU97">
        <v>32</v>
      </c>
      <c r="AV97">
        <v>31</v>
      </c>
      <c r="AW97">
        <v>30</v>
      </c>
      <c r="AX97">
        <v>29</v>
      </c>
      <c r="AY97">
        <v>28</v>
      </c>
      <c r="AZ97">
        <v>27</v>
      </c>
      <c r="BA97">
        <v>26</v>
      </c>
      <c r="BB97">
        <v>26</v>
      </c>
      <c r="BC97">
        <v>25</v>
      </c>
      <c r="BD97">
        <v>25</v>
      </c>
      <c r="BE97">
        <v>24</v>
      </c>
      <c r="BF97">
        <v>24</v>
      </c>
      <c r="BG97">
        <v>24</v>
      </c>
      <c r="BH97">
        <v>23</v>
      </c>
      <c r="BI97">
        <v>23</v>
      </c>
      <c r="BJ97">
        <v>22</v>
      </c>
      <c r="BK97">
        <v>22</v>
      </c>
      <c r="BL97">
        <v>21</v>
      </c>
      <c r="BM97">
        <v>21</v>
      </c>
      <c r="BN97">
        <v>21</v>
      </c>
      <c r="BO97">
        <v>20</v>
      </c>
      <c r="BP97">
        <v>20</v>
      </c>
      <c r="BQ97">
        <v>19</v>
      </c>
      <c r="BR97">
        <v>19</v>
      </c>
      <c r="BS97">
        <v>19</v>
      </c>
      <c r="BT97">
        <v>19</v>
      </c>
      <c r="BU97">
        <v>18</v>
      </c>
      <c r="BV97">
        <v>18</v>
      </c>
      <c r="BW97">
        <v>18</v>
      </c>
      <c r="BX97">
        <v>18</v>
      </c>
      <c r="BY97">
        <v>17</v>
      </c>
      <c r="BZ97">
        <v>17</v>
      </c>
      <c r="CA97">
        <v>17</v>
      </c>
      <c r="CB97">
        <v>17</v>
      </c>
      <c r="CC97">
        <v>16</v>
      </c>
      <c r="CD97">
        <v>16</v>
      </c>
      <c r="CE97">
        <v>16</v>
      </c>
      <c r="CF97">
        <v>16</v>
      </c>
      <c r="CG97">
        <v>16</v>
      </c>
      <c r="CH97">
        <v>16</v>
      </c>
      <c r="CI97">
        <v>15</v>
      </c>
    </row>
    <row r="98" spans="1:87" x14ac:dyDescent="0.25">
      <c r="A98">
        <v>178</v>
      </c>
      <c r="B98">
        <v>169</v>
      </c>
      <c r="C98">
        <v>159</v>
      </c>
      <c r="D98">
        <v>148</v>
      </c>
      <c r="E98">
        <v>139</v>
      </c>
      <c r="F98">
        <v>130</v>
      </c>
      <c r="G98">
        <v>122</v>
      </c>
      <c r="H98">
        <v>116</v>
      </c>
      <c r="I98">
        <v>111</v>
      </c>
      <c r="J98">
        <v>107</v>
      </c>
      <c r="K98">
        <v>103</v>
      </c>
      <c r="L98">
        <v>99</v>
      </c>
      <c r="M98">
        <v>94</v>
      </c>
      <c r="N98">
        <v>90</v>
      </c>
      <c r="O98">
        <v>87</v>
      </c>
      <c r="P98">
        <v>83</v>
      </c>
      <c r="Q98">
        <v>80</v>
      </c>
      <c r="R98">
        <v>76</v>
      </c>
      <c r="S98">
        <v>73</v>
      </c>
      <c r="T98">
        <v>69</v>
      </c>
      <c r="U98">
        <v>66</v>
      </c>
      <c r="V98">
        <v>63</v>
      </c>
      <c r="W98">
        <v>61</v>
      </c>
      <c r="X98">
        <v>58</v>
      </c>
      <c r="Y98">
        <v>56</v>
      </c>
      <c r="Z98">
        <v>54</v>
      </c>
      <c r="AA98">
        <v>52</v>
      </c>
      <c r="AB98">
        <v>50</v>
      </c>
      <c r="AC98">
        <v>49</v>
      </c>
      <c r="AD98">
        <v>48</v>
      </c>
      <c r="AE98">
        <v>46</v>
      </c>
      <c r="AF98">
        <v>45</v>
      </c>
      <c r="AG98">
        <v>44</v>
      </c>
      <c r="AH98">
        <v>43</v>
      </c>
      <c r="AI98">
        <v>42</v>
      </c>
      <c r="AJ98">
        <v>41</v>
      </c>
      <c r="AK98">
        <v>40</v>
      </c>
      <c r="AL98">
        <v>39</v>
      </c>
      <c r="AM98">
        <v>38</v>
      </c>
      <c r="AN98">
        <v>37</v>
      </c>
      <c r="AO98">
        <v>36</v>
      </c>
      <c r="AP98">
        <v>36</v>
      </c>
      <c r="AQ98">
        <v>35</v>
      </c>
      <c r="AR98">
        <v>34</v>
      </c>
      <c r="AS98">
        <v>33</v>
      </c>
      <c r="AT98">
        <v>33</v>
      </c>
      <c r="AU98">
        <v>32</v>
      </c>
      <c r="AV98">
        <v>30</v>
      </c>
      <c r="AW98">
        <v>29</v>
      </c>
      <c r="AX98">
        <v>28</v>
      </c>
      <c r="AY98">
        <v>27</v>
      </c>
      <c r="AZ98">
        <v>27</v>
      </c>
      <c r="BA98">
        <v>26</v>
      </c>
      <c r="BB98">
        <v>25</v>
      </c>
      <c r="BC98">
        <v>25</v>
      </c>
      <c r="BD98">
        <v>24</v>
      </c>
      <c r="BE98">
        <v>24</v>
      </c>
      <c r="BF98">
        <v>24</v>
      </c>
      <c r="BG98">
        <v>23</v>
      </c>
      <c r="BH98">
        <v>23</v>
      </c>
      <c r="BI98">
        <v>22</v>
      </c>
      <c r="BJ98">
        <v>22</v>
      </c>
      <c r="BK98">
        <v>22</v>
      </c>
      <c r="BL98">
        <v>21</v>
      </c>
      <c r="BM98">
        <v>21</v>
      </c>
      <c r="BN98">
        <v>20</v>
      </c>
      <c r="BO98">
        <v>20</v>
      </c>
      <c r="BP98">
        <v>20</v>
      </c>
      <c r="BQ98">
        <v>19</v>
      </c>
      <c r="BR98">
        <v>19</v>
      </c>
      <c r="BS98">
        <v>19</v>
      </c>
      <c r="BT98">
        <v>19</v>
      </c>
      <c r="BU98">
        <v>19</v>
      </c>
      <c r="BV98">
        <v>18</v>
      </c>
      <c r="BW98">
        <v>18</v>
      </c>
      <c r="BX98">
        <v>18</v>
      </c>
      <c r="BY98">
        <v>17</v>
      </c>
      <c r="BZ98">
        <v>17</v>
      </c>
      <c r="CA98">
        <v>17</v>
      </c>
      <c r="CB98">
        <v>17</v>
      </c>
      <c r="CC98">
        <v>17</v>
      </c>
      <c r="CD98">
        <v>16</v>
      </c>
      <c r="CE98">
        <v>16</v>
      </c>
      <c r="CF98">
        <v>16</v>
      </c>
      <c r="CG98">
        <v>16</v>
      </c>
      <c r="CH98">
        <v>16</v>
      </c>
      <c r="CI98">
        <v>16</v>
      </c>
    </row>
    <row r="99" spans="1:87" x14ac:dyDescent="0.25">
      <c r="A99">
        <v>173</v>
      </c>
      <c r="B99">
        <v>164</v>
      </c>
      <c r="C99">
        <v>154</v>
      </c>
      <c r="D99">
        <v>144</v>
      </c>
      <c r="E99">
        <v>134</v>
      </c>
      <c r="F99">
        <v>126</v>
      </c>
      <c r="G99">
        <v>118</v>
      </c>
      <c r="H99">
        <v>112</v>
      </c>
      <c r="I99">
        <v>108</v>
      </c>
      <c r="J99">
        <v>104</v>
      </c>
      <c r="K99">
        <v>100</v>
      </c>
      <c r="L99">
        <v>96</v>
      </c>
      <c r="M99">
        <v>91</v>
      </c>
      <c r="N99">
        <v>87</v>
      </c>
      <c r="O99">
        <v>84</v>
      </c>
      <c r="P99">
        <v>81</v>
      </c>
      <c r="Q99">
        <v>77</v>
      </c>
      <c r="R99">
        <v>73</v>
      </c>
      <c r="S99">
        <v>70</v>
      </c>
      <c r="T99">
        <v>67</v>
      </c>
      <c r="U99">
        <v>64</v>
      </c>
      <c r="V99">
        <v>61</v>
      </c>
      <c r="W99">
        <v>58</v>
      </c>
      <c r="X99">
        <v>56</v>
      </c>
      <c r="Y99">
        <v>54</v>
      </c>
      <c r="Z99">
        <v>51</v>
      </c>
      <c r="AA99">
        <v>50</v>
      </c>
      <c r="AB99">
        <v>48</v>
      </c>
      <c r="AC99">
        <v>47</v>
      </c>
      <c r="AD99">
        <v>46</v>
      </c>
      <c r="AE99">
        <v>45</v>
      </c>
      <c r="AF99">
        <v>43</v>
      </c>
      <c r="AG99">
        <v>42</v>
      </c>
      <c r="AH99">
        <v>41</v>
      </c>
      <c r="AI99">
        <v>40</v>
      </c>
      <c r="AJ99">
        <v>39</v>
      </c>
      <c r="AK99">
        <v>38</v>
      </c>
      <c r="AL99">
        <v>37</v>
      </c>
      <c r="AM99">
        <v>37</v>
      </c>
      <c r="AN99">
        <v>36</v>
      </c>
      <c r="AO99">
        <v>35</v>
      </c>
      <c r="AP99">
        <v>34</v>
      </c>
      <c r="AQ99">
        <v>34</v>
      </c>
      <c r="AR99">
        <v>33</v>
      </c>
      <c r="AS99">
        <v>32</v>
      </c>
      <c r="AT99">
        <v>31</v>
      </c>
      <c r="AU99">
        <v>30</v>
      </c>
      <c r="AV99">
        <v>29</v>
      </c>
      <c r="AW99">
        <v>28</v>
      </c>
      <c r="AX99">
        <v>28</v>
      </c>
      <c r="AY99">
        <v>27</v>
      </c>
      <c r="AZ99">
        <v>26</v>
      </c>
      <c r="BA99">
        <v>25</v>
      </c>
      <c r="BB99">
        <v>25</v>
      </c>
      <c r="BC99">
        <v>24</v>
      </c>
      <c r="BD99">
        <v>24</v>
      </c>
      <c r="BE99">
        <v>23</v>
      </c>
      <c r="BF99">
        <v>23</v>
      </c>
      <c r="BG99">
        <v>23</v>
      </c>
      <c r="BH99">
        <v>22</v>
      </c>
      <c r="BI99">
        <v>22</v>
      </c>
      <c r="BJ99">
        <v>21</v>
      </c>
      <c r="BK99">
        <v>21</v>
      </c>
      <c r="BL99">
        <v>21</v>
      </c>
      <c r="BM99">
        <v>20</v>
      </c>
      <c r="BN99">
        <v>20</v>
      </c>
      <c r="BO99">
        <v>20</v>
      </c>
      <c r="BP99">
        <v>19</v>
      </c>
      <c r="BQ99">
        <v>19</v>
      </c>
      <c r="BR99">
        <v>19</v>
      </c>
      <c r="BS99">
        <v>18</v>
      </c>
      <c r="BT99">
        <v>18</v>
      </c>
      <c r="BU99">
        <v>18</v>
      </c>
      <c r="BV99">
        <v>18</v>
      </c>
      <c r="BW99">
        <v>18</v>
      </c>
      <c r="BX99">
        <v>17</v>
      </c>
      <c r="BY99">
        <v>17</v>
      </c>
      <c r="BZ99">
        <v>17</v>
      </c>
      <c r="CA99">
        <v>17</v>
      </c>
      <c r="CB99">
        <v>16</v>
      </c>
      <c r="CC99">
        <v>16</v>
      </c>
      <c r="CD99">
        <v>16</v>
      </c>
      <c r="CE99">
        <v>16</v>
      </c>
      <c r="CF99">
        <v>16</v>
      </c>
      <c r="CG99">
        <v>16</v>
      </c>
      <c r="CH99">
        <v>15</v>
      </c>
      <c r="CI99">
        <v>17</v>
      </c>
    </row>
    <row r="100" spans="1:87" x14ac:dyDescent="0.25">
      <c r="A100">
        <v>167</v>
      </c>
      <c r="B100">
        <v>159</v>
      </c>
      <c r="C100">
        <v>149</v>
      </c>
      <c r="D100">
        <v>138</v>
      </c>
      <c r="E100">
        <v>129</v>
      </c>
      <c r="F100">
        <v>121</v>
      </c>
      <c r="G100">
        <v>114</v>
      </c>
      <c r="H100">
        <v>108</v>
      </c>
      <c r="I100">
        <v>104</v>
      </c>
      <c r="J100">
        <v>100</v>
      </c>
      <c r="K100">
        <v>96</v>
      </c>
      <c r="L100">
        <v>92</v>
      </c>
      <c r="M100">
        <v>88</v>
      </c>
      <c r="N100">
        <v>84</v>
      </c>
      <c r="O100">
        <v>80</v>
      </c>
      <c r="P100">
        <v>77</v>
      </c>
      <c r="Q100">
        <v>74</v>
      </c>
      <c r="R100">
        <v>70</v>
      </c>
      <c r="S100">
        <v>67</v>
      </c>
      <c r="T100">
        <v>63</v>
      </c>
      <c r="U100">
        <v>60</v>
      </c>
      <c r="V100">
        <v>58</v>
      </c>
      <c r="W100">
        <v>55</v>
      </c>
      <c r="X100">
        <v>53</v>
      </c>
      <c r="Y100">
        <v>51</v>
      </c>
      <c r="Z100">
        <v>49</v>
      </c>
      <c r="AA100">
        <v>47</v>
      </c>
      <c r="AB100">
        <v>46</v>
      </c>
      <c r="AC100">
        <v>45</v>
      </c>
      <c r="AD100">
        <v>44</v>
      </c>
      <c r="AE100">
        <v>42</v>
      </c>
      <c r="AF100">
        <v>41</v>
      </c>
      <c r="AG100">
        <v>40</v>
      </c>
      <c r="AH100">
        <v>39</v>
      </c>
      <c r="AI100">
        <v>38</v>
      </c>
      <c r="AJ100">
        <v>37</v>
      </c>
      <c r="AK100">
        <v>36</v>
      </c>
      <c r="AL100">
        <v>35</v>
      </c>
      <c r="AM100">
        <v>35</v>
      </c>
      <c r="AN100">
        <v>34</v>
      </c>
      <c r="AO100">
        <v>33</v>
      </c>
      <c r="AP100">
        <v>33</v>
      </c>
      <c r="AQ100">
        <v>32</v>
      </c>
      <c r="AR100">
        <v>31</v>
      </c>
      <c r="AS100">
        <v>31</v>
      </c>
      <c r="AT100">
        <v>30</v>
      </c>
      <c r="AU100">
        <v>29</v>
      </c>
      <c r="AV100">
        <v>28</v>
      </c>
      <c r="AW100">
        <v>27</v>
      </c>
      <c r="AX100">
        <v>26</v>
      </c>
      <c r="AY100">
        <v>25</v>
      </c>
      <c r="AZ100">
        <v>24</v>
      </c>
      <c r="BA100">
        <v>24</v>
      </c>
      <c r="BB100">
        <v>23</v>
      </c>
      <c r="BC100">
        <v>23</v>
      </c>
      <c r="BD100">
        <v>23</v>
      </c>
      <c r="BE100">
        <v>22</v>
      </c>
      <c r="BF100">
        <v>22</v>
      </c>
      <c r="BG100">
        <v>21</v>
      </c>
      <c r="BH100">
        <v>21</v>
      </c>
      <c r="BI100">
        <v>21</v>
      </c>
      <c r="BJ100">
        <v>20</v>
      </c>
      <c r="BK100">
        <v>20</v>
      </c>
      <c r="BL100">
        <v>20</v>
      </c>
      <c r="BM100">
        <v>19</v>
      </c>
      <c r="BN100">
        <v>19</v>
      </c>
      <c r="BO100">
        <v>18</v>
      </c>
      <c r="BP100">
        <v>18</v>
      </c>
      <c r="BQ100">
        <v>18</v>
      </c>
      <c r="BR100">
        <v>18</v>
      </c>
      <c r="BS100">
        <v>17</v>
      </c>
      <c r="BT100">
        <v>17</v>
      </c>
      <c r="BU100">
        <v>17</v>
      </c>
      <c r="BV100">
        <v>17</v>
      </c>
      <c r="BW100">
        <v>17</v>
      </c>
      <c r="BX100">
        <v>16</v>
      </c>
      <c r="BY100">
        <v>16</v>
      </c>
      <c r="BZ100">
        <v>16</v>
      </c>
      <c r="CA100">
        <v>15</v>
      </c>
      <c r="CB100">
        <v>15</v>
      </c>
      <c r="CC100">
        <v>15</v>
      </c>
      <c r="CD100">
        <v>15</v>
      </c>
      <c r="CE100">
        <v>15</v>
      </c>
      <c r="CF100">
        <v>15</v>
      </c>
      <c r="CG100">
        <v>14</v>
      </c>
      <c r="CH100">
        <v>14</v>
      </c>
      <c r="CI100">
        <v>18</v>
      </c>
    </row>
    <row r="101" spans="1:87" x14ac:dyDescent="0.25">
      <c r="A101">
        <v>161</v>
      </c>
      <c r="B101">
        <v>153</v>
      </c>
      <c r="C101">
        <v>143</v>
      </c>
      <c r="D101">
        <v>133</v>
      </c>
      <c r="E101">
        <v>124</v>
      </c>
      <c r="F101">
        <v>115</v>
      </c>
      <c r="G101">
        <v>108</v>
      </c>
      <c r="H101">
        <v>103</v>
      </c>
      <c r="I101">
        <v>99</v>
      </c>
      <c r="J101">
        <v>95</v>
      </c>
      <c r="K101">
        <v>91</v>
      </c>
      <c r="L101">
        <v>87</v>
      </c>
      <c r="M101">
        <v>83</v>
      </c>
      <c r="N101">
        <v>79</v>
      </c>
      <c r="O101">
        <v>76</v>
      </c>
      <c r="P101">
        <v>73</v>
      </c>
      <c r="Q101">
        <v>70</v>
      </c>
      <c r="R101">
        <v>66</v>
      </c>
      <c r="S101">
        <v>63</v>
      </c>
      <c r="T101">
        <v>60</v>
      </c>
      <c r="U101">
        <v>57</v>
      </c>
      <c r="V101">
        <v>54</v>
      </c>
      <c r="W101">
        <v>52</v>
      </c>
      <c r="X101">
        <v>50</v>
      </c>
      <c r="Y101">
        <v>48</v>
      </c>
      <c r="Z101">
        <v>46</v>
      </c>
      <c r="AA101">
        <v>44</v>
      </c>
      <c r="AB101">
        <v>43</v>
      </c>
      <c r="AC101">
        <v>42</v>
      </c>
      <c r="AD101">
        <v>41</v>
      </c>
      <c r="AE101">
        <v>40</v>
      </c>
      <c r="AF101">
        <v>39</v>
      </c>
      <c r="AG101">
        <v>37</v>
      </c>
      <c r="AH101">
        <v>36</v>
      </c>
      <c r="AI101">
        <v>35</v>
      </c>
      <c r="AJ101">
        <v>34</v>
      </c>
      <c r="AK101">
        <v>34</v>
      </c>
      <c r="AL101">
        <v>33</v>
      </c>
      <c r="AM101">
        <v>32</v>
      </c>
      <c r="AN101">
        <v>32</v>
      </c>
      <c r="AO101">
        <v>31</v>
      </c>
      <c r="AP101">
        <v>30</v>
      </c>
      <c r="AQ101">
        <v>30</v>
      </c>
      <c r="AR101">
        <v>29</v>
      </c>
      <c r="AS101">
        <v>28</v>
      </c>
      <c r="AT101">
        <v>28</v>
      </c>
      <c r="AU101">
        <v>27</v>
      </c>
      <c r="AV101">
        <v>26</v>
      </c>
      <c r="AW101">
        <v>25</v>
      </c>
      <c r="AX101">
        <v>24</v>
      </c>
      <c r="AY101">
        <v>23</v>
      </c>
      <c r="AZ101">
        <v>23</v>
      </c>
      <c r="BA101">
        <v>22</v>
      </c>
      <c r="BB101">
        <v>21</v>
      </c>
      <c r="BC101">
        <v>21</v>
      </c>
      <c r="BD101">
        <v>21</v>
      </c>
      <c r="BE101">
        <v>20</v>
      </c>
      <c r="BF101">
        <v>20</v>
      </c>
      <c r="BG101">
        <v>20</v>
      </c>
      <c r="BH101">
        <v>19</v>
      </c>
      <c r="BI101">
        <v>19</v>
      </c>
      <c r="BJ101">
        <v>19</v>
      </c>
      <c r="BK101">
        <v>18</v>
      </c>
      <c r="BL101">
        <v>18</v>
      </c>
      <c r="BM101">
        <v>18</v>
      </c>
      <c r="BN101">
        <v>17</v>
      </c>
      <c r="BO101">
        <v>17</v>
      </c>
      <c r="BP101">
        <v>17</v>
      </c>
      <c r="BQ101">
        <v>16</v>
      </c>
      <c r="BR101">
        <v>16</v>
      </c>
      <c r="BS101">
        <v>16</v>
      </c>
      <c r="BT101">
        <v>16</v>
      </c>
      <c r="BU101">
        <v>15</v>
      </c>
      <c r="BV101">
        <v>15</v>
      </c>
      <c r="BW101">
        <v>15</v>
      </c>
      <c r="BX101">
        <v>15</v>
      </c>
      <c r="BY101">
        <v>14</v>
      </c>
      <c r="BZ101">
        <v>14</v>
      </c>
      <c r="CA101">
        <v>14</v>
      </c>
      <c r="CB101">
        <v>13</v>
      </c>
      <c r="CC101">
        <v>13</v>
      </c>
      <c r="CD101">
        <v>13</v>
      </c>
      <c r="CE101">
        <v>13</v>
      </c>
      <c r="CF101">
        <v>13</v>
      </c>
      <c r="CG101">
        <v>13</v>
      </c>
      <c r="CH101">
        <v>13</v>
      </c>
      <c r="CI101">
        <v>19</v>
      </c>
    </row>
    <row r="102" spans="1:87" x14ac:dyDescent="0.25">
      <c r="A102">
        <v>153</v>
      </c>
      <c r="B102">
        <v>146</v>
      </c>
      <c r="C102">
        <v>136</v>
      </c>
      <c r="D102">
        <v>126</v>
      </c>
      <c r="E102">
        <v>118</v>
      </c>
      <c r="F102">
        <v>110</v>
      </c>
      <c r="G102">
        <v>103</v>
      </c>
      <c r="H102">
        <v>98</v>
      </c>
      <c r="I102">
        <v>94</v>
      </c>
      <c r="J102">
        <v>90</v>
      </c>
      <c r="K102">
        <v>86</v>
      </c>
      <c r="L102">
        <v>82</v>
      </c>
      <c r="M102">
        <v>78</v>
      </c>
      <c r="N102">
        <v>74</v>
      </c>
      <c r="O102">
        <v>71</v>
      </c>
      <c r="P102">
        <v>68</v>
      </c>
      <c r="Q102">
        <v>65</v>
      </c>
      <c r="R102">
        <v>62</v>
      </c>
      <c r="S102">
        <v>59</v>
      </c>
      <c r="T102">
        <v>56</v>
      </c>
      <c r="U102">
        <v>53</v>
      </c>
      <c r="V102">
        <v>50</v>
      </c>
      <c r="W102">
        <v>48</v>
      </c>
      <c r="X102">
        <v>46</v>
      </c>
      <c r="Y102">
        <v>45</v>
      </c>
      <c r="Z102">
        <v>43</v>
      </c>
      <c r="AA102">
        <v>41</v>
      </c>
      <c r="AB102">
        <v>40</v>
      </c>
      <c r="AC102">
        <v>39</v>
      </c>
      <c r="AD102">
        <v>38</v>
      </c>
      <c r="AE102">
        <v>37</v>
      </c>
      <c r="AF102">
        <v>36</v>
      </c>
      <c r="AG102">
        <v>35</v>
      </c>
      <c r="AH102">
        <v>33</v>
      </c>
      <c r="AI102">
        <v>32</v>
      </c>
      <c r="AJ102">
        <v>32</v>
      </c>
      <c r="AK102">
        <v>31</v>
      </c>
      <c r="AL102">
        <v>30</v>
      </c>
      <c r="AM102">
        <v>30</v>
      </c>
      <c r="AN102">
        <v>29</v>
      </c>
      <c r="AO102">
        <v>28</v>
      </c>
      <c r="AP102">
        <v>28</v>
      </c>
      <c r="AQ102">
        <v>27</v>
      </c>
      <c r="AR102">
        <v>27</v>
      </c>
      <c r="AS102">
        <v>26</v>
      </c>
      <c r="AT102">
        <v>25</v>
      </c>
      <c r="AU102">
        <v>24</v>
      </c>
      <c r="AV102">
        <v>23</v>
      </c>
      <c r="AW102">
        <v>22</v>
      </c>
      <c r="AX102">
        <v>22</v>
      </c>
      <c r="AY102">
        <v>21</v>
      </c>
      <c r="AZ102">
        <v>20</v>
      </c>
      <c r="BA102">
        <v>20</v>
      </c>
      <c r="BB102">
        <v>19</v>
      </c>
      <c r="BC102">
        <v>19</v>
      </c>
      <c r="BD102">
        <v>19</v>
      </c>
      <c r="BE102">
        <v>18</v>
      </c>
      <c r="BF102">
        <v>18</v>
      </c>
      <c r="BG102">
        <v>18</v>
      </c>
      <c r="BH102">
        <v>17</v>
      </c>
      <c r="BI102">
        <v>17</v>
      </c>
      <c r="BJ102">
        <v>17</v>
      </c>
      <c r="BK102">
        <v>16</v>
      </c>
      <c r="BL102">
        <v>16</v>
      </c>
      <c r="BM102">
        <v>16</v>
      </c>
      <c r="BN102">
        <v>15</v>
      </c>
      <c r="BO102">
        <v>15</v>
      </c>
      <c r="BP102">
        <v>15</v>
      </c>
      <c r="BQ102">
        <v>14</v>
      </c>
      <c r="BR102">
        <v>14</v>
      </c>
      <c r="BS102">
        <v>14</v>
      </c>
      <c r="BT102">
        <v>14</v>
      </c>
      <c r="BU102">
        <v>14</v>
      </c>
      <c r="BV102">
        <v>13</v>
      </c>
      <c r="BW102">
        <v>13</v>
      </c>
      <c r="BX102">
        <v>13</v>
      </c>
      <c r="BY102">
        <v>12</v>
      </c>
      <c r="BZ102">
        <v>12</v>
      </c>
      <c r="CA102">
        <v>12</v>
      </c>
      <c r="CB102">
        <v>11</v>
      </c>
      <c r="CC102">
        <v>11</v>
      </c>
      <c r="CD102">
        <v>11</v>
      </c>
      <c r="CE102">
        <v>11</v>
      </c>
      <c r="CF102">
        <v>11</v>
      </c>
      <c r="CG102">
        <v>11</v>
      </c>
      <c r="CH102">
        <v>11</v>
      </c>
      <c r="CI102">
        <v>20</v>
      </c>
    </row>
    <row r="103" spans="1:87" x14ac:dyDescent="0.25">
      <c r="A103">
        <v>146</v>
      </c>
      <c r="B103">
        <v>138</v>
      </c>
      <c r="C103">
        <v>129</v>
      </c>
      <c r="D103">
        <v>120</v>
      </c>
      <c r="E103">
        <v>111</v>
      </c>
      <c r="F103">
        <v>103</v>
      </c>
      <c r="G103">
        <v>97</v>
      </c>
      <c r="H103">
        <v>92</v>
      </c>
      <c r="I103">
        <v>88</v>
      </c>
      <c r="J103">
        <v>85</v>
      </c>
      <c r="K103">
        <v>81</v>
      </c>
      <c r="L103">
        <v>77</v>
      </c>
      <c r="M103">
        <v>73</v>
      </c>
      <c r="N103">
        <v>69</v>
      </c>
      <c r="O103">
        <v>66</v>
      </c>
      <c r="P103">
        <v>63</v>
      </c>
      <c r="Q103">
        <v>60</v>
      </c>
      <c r="R103">
        <v>57</v>
      </c>
      <c r="S103">
        <v>54</v>
      </c>
      <c r="T103">
        <v>51</v>
      </c>
      <c r="U103">
        <v>48</v>
      </c>
      <c r="V103">
        <v>46</v>
      </c>
      <c r="W103">
        <v>44</v>
      </c>
      <c r="X103">
        <v>43</v>
      </c>
      <c r="Y103">
        <v>41</v>
      </c>
      <c r="Z103">
        <v>39</v>
      </c>
      <c r="AA103">
        <v>38</v>
      </c>
      <c r="AB103">
        <v>37</v>
      </c>
      <c r="AC103">
        <v>36</v>
      </c>
      <c r="AD103">
        <v>35</v>
      </c>
      <c r="AE103">
        <v>34</v>
      </c>
      <c r="AF103">
        <v>33</v>
      </c>
      <c r="AG103">
        <v>32</v>
      </c>
      <c r="AH103">
        <v>30</v>
      </c>
      <c r="AI103">
        <v>29</v>
      </c>
      <c r="AJ103">
        <v>29</v>
      </c>
      <c r="AK103">
        <v>28</v>
      </c>
      <c r="AL103">
        <v>27</v>
      </c>
      <c r="AM103">
        <v>27</v>
      </c>
      <c r="AN103">
        <v>26</v>
      </c>
      <c r="AO103">
        <v>26</v>
      </c>
      <c r="AP103">
        <v>25</v>
      </c>
      <c r="AQ103">
        <v>24</v>
      </c>
      <c r="AR103">
        <v>24</v>
      </c>
      <c r="AS103">
        <v>23</v>
      </c>
      <c r="AT103">
        <v>22</v>
      </c>
      <c r="AU103">
        <v>22</v>
      </c>
      <c r="AV103">
        <v>21</v>
      </c>
      <c r="AW103">
        <v>20</v>
      </c>
      <c r="AX103">
        <v>19</v>
      </c>
      <c r="AY103">
        <v>19</v>
      </c>
      <c r="AZ103">
        <v>18</v>
      </c>
      <c r="BA103">
        <v>17</v>
      </c>
      <c r="BB103">
        <v>17</v>
      </c>
      <c r="BC103">
        <v>17</v>
      </c>
      <c r="BD103">
        <v>16</v>
      </c>
      <c r="BE103">
        <v>16</v>
      </c>
      <c r="BF103">
        <v>16</v>
      </c>
      <c r="BG103">
        <v>15</v>
      </c>
      <c r="BH103">
        <v>15</v>
      </c>
      <c r="BI103">
        <v>15</v>
      </c>
      <c r="BJ103">
        <v>14</v>
      </c>
      <c r="BK103">
        <v>14</v>
      </c>
      <c r="BL103">
        <v>14</v>
      </c>
      <c r="BM103">
        <v>14</v>
      </c>
      <c r="BN103">
        <v>13</v>
      </c>
      <c r="BO103">
        <v>13</v>
      </c>
      <c r="BP103">
        <v>13</v>
      </c>
      <c r="BQ103">
        <v>12</v>
      </c>
      <c r="BR103">
        <v>12</v>
      </c>
      <c r="BS103">
        <v>12</v>
      </c>
      <c r="BT103">
        <v>12</v>
      </c>
      <c r="BU103">
        <v>11</v>
      </c>
      <c r="BV103">
        <v>11</v>
      </c>
      <c r="BW103">
        <v>11</v>
      </c>
      <c r="BX103">
        <v>10</v>
      </c>
      <c r="BY103">
        <v>10</v>
      </c>
      <c r="BZ103">
        <v>10</v>
      </c>
      <c r="CA103">
        <v>9</v>
      </c>
      <c r="CB103">
        <v>9</v>
      </c>
      <c r="CC103">
        <v>9</v>
      </c>
      <c r="CD103">
        <v>9</v>
      </c>
      <c r="CE103">
        <v>9</v>
      </c>
      <c r="CF103">
        <v>9</v>
      </c>
      <c r="CG103">
        <v>8</v>
      </c>
      <c r="CH103">
        <v>8</v>
      </c>
      <c r="CI103">
        <v>21</v>
      </c>
    </row>
    <row r="104" spans="1:87" x14ac:dyDescent="0.25">
      <c r="A104">
        <v>138</v>
      </c>
      <c r="B104">
        <v>131</v>
      </c>
      <c r="C104">
        <v>122</v>
      </c>
      <c r="D104">
        <v>113</v>
      </c>
      <c r="E104">
        <v>105</v>
      </c>
      <c r="F104">
        <v>97</v>
      </c>
      <c r="G104">
        <v>91</v>
      </c>
      <c r="H104">
        <v>86</v>
      </c>
      <c r="I104">
        <v>82</v>
      </c>
      <c r="J104">
        <v>79</v>
      </c>
      <c r="K104">
        <v>75</v>
      </c>
      <c r="L104">
        <v>72</v>
      </c>
      <c r="M104">
        <v>68</v>
      </c>
      <c r="N104">
        <v>64</v>
      </c>
      <c r="O104">
        <v>61</v>
      </c>
      <c r="P104">
        <v>58</v>
      </c>
      <c r="Q104">
        <v>55</v>
      </c>
      <c r="R104">
        <v>53</v>
      </c>
      <c r="S104">
        <v>50</v>
      </c>
      <c r="T104">
        <v>47</v>
      </c>
      <c r="U104">
        <v>44</v>
      </c>
      <c r="V104">
        <v>42</v>
      </c>
      <c r="W104">
        <v>40</v>
      </c>
      <c r="X104">
        <v>39</v>
      </c>
      <c r="Y104">
        <v>37</v>
      </c>
      <c r="Z104">
        <v>36</v>
      </c>
      <c r="AA104">
        <v>35</v>
      </c>
      <c r="AB104">
        <v>34</v>
      </c>
      <c r="AC104">
        <v>33</v>
      </c>
      <c r="AD104">
        <v>32</v>
      </c>
      <c r="AE104">
        <v>31</v>
      </c>
      <c r="AF104">
        <v>30</v>
      </c>
      <c r="AG104">
        <v>28</v>
      </c>
      <c r="AH104">
        <v>27</v>
      </c>
      <c r="AI104">
        <v>26</v>
      </c>
      <c r="AJ104">
        <v>26</v>
      </c>
      <c r="AK104">
        <v>25</v>
      </c>
      <c r="AL104">
        <v>24</v>
      </c>
      <c r="AM104">
        <v>24</v>
      </c>
      <c r="AN104">
        <v>23</v>
      </c>
      <c r="AO104">
        <v>23</v>
      </c>
      <c r="AP104">
        <v>22</v>
      </c>
      <c r="AQ104">
        <v>22</v>
      </c>
      <c r="AR104">
        <v>21</v>
      </c>
      <c r="AS104">
        <v>20</v>
      </c>
      <c r="AT104">
        <v>20</v>
      </c>
      <c r="AU104">
        <v>19</v>
      </c>
      <c r="AV104">
        <v>18</v>
      </c>
      <c r="AW104">
        <v>17</v>
      </c>
      <c r="AX104">
        <v>16</v>
      </c>
      <c r="AY104">
        <v>16</v>
      </c>
      <c r="AZ104">
        <v>15</v>
      </c>
      <c r="BA104">
        <v>15</v>
      </c>
      <c r="BB104">
        <v>14</v>
      </c>
      <c r="BC104">
        <v>14</v>
      </c>
      <c r="BD104">
        <v>14</v>
      </c>
      <c r="BE104">
        <v>14</v>
      </c>
      <c r="BF104">
        <v>13</v>
      </c>
      <c r="BG104">
        <v>13</v>
      </c>
      <c r="BH104">
        <v>13</v>
      </c>
      <c r="BI104">
        <v>12</v>
      </c>
      <c r="BJ104">
        <v>12</v>
      </c>
      <c r="BK104">
        <v>12</v>
      </c>
      <c r="BL104">
        <v>12</v>
      </c>
      <c r="BM104">
        <v>11</v>
      </c>
      <c r="BN104">
        <v>11</v>
      </c>
      <c r="BO104">
        <v>11</v>
      </c>
      <c r="BP104">
        <v>10</v>
      </c>
      <c r="BQ104">
        <v>10</v>
      </c>
      <c r="BR104">
        <v>10</v>
      </c>
      <c r="BS104">
        <v>10</v>
      </c>
      <c r="BT104">
        <v>9</v>
      </c>
      <c r="BU104">
        <v>9</v>
      </c>
      <c r="BV104">
        <v>9</v>
      </c>
      <c r="BW104">
        <v>8</v>
      </c>
      <c r="BX104">
        <v>8</v>
      </c>
      <c r="BY104">
        <v>8</v>
      </c>
      <c r="BZ104">
        <v>7</v>
      </c>
      <c r="CA104">
        <v>7</v>
      </c>
      <c r="CB104">
        <v>7</v>
      </c>
      <c r="CC104">
        <v>7</v>
      </c>
      <c r="CD104">
        <v>7</v>
      </c>
      <c r="CE104">
        <v>6</v>
      </c>
      <c r="CF104">
        <v>6</v>
      </c>
      <c r="CG104">
        <v>6</v>
      </c>
      <c r="CH104">
        <v>6</v>
      </c>
      <c r="CI104">
        <v>22</v>
      </c>
    </row>
    <row r="105" spans="1:87" x14ac:dyDescent="0.25">
      <c r="A105">
        <v>130</v>
      </c>
      <c r="B105">
        <v>123</v>
      </c>
      <c r="C105">
        <v>114</v>
      </c>
      <c r="D105">
        <v>106</v>
      </c>
      <c r="E105">
        <v>98</v>
      </c>
      <c r="F105">
        <v>91</v>
      </c>
      <c r="G105">
        <v>85</v>
      </c>
      <c r="H105">
        <v>80</v>
      </c>
      <c r="I105">
        <v>77</v>
      </c>
      <c r="J105">
        <v>73</v>
      </c>
      <c r="K105">
        <v>70</v>
      </c>
      <c r="L105">
        <v>66</v>
      </c>
      <c r="M105">
        <v>62</v>
      </c>
      <c r="N105">
        <v>59</v>
      </c>
      <c r="O105">
        <v>56</v>
      </c>
      <c r="P105">
        <v>53</v>
      </c>
      <c r="Q105">
        <v>51</v>
      </c>
      <c r="R105">
        <v>48</v>
      </c>
      <c r="S105">
        <v>45</v>
      </c>
      <c r="T105">
        <v>42</v>
      </c>
      <c r="U105">
        <v>40</v>
      </c>
      <c r="V105">
        <v>38</v>
      </c>
      <c r="W105">
        <v>36</v>
      </c>
      <c r="X105">
        <v>35</v>
      </c>
      <c r="Y105">
        <v>33</v>
      </c>
      <c r="Z105">
        <v>32</v>
      </c>
      <c r="AA105">
        <v>31</v>
      </c>
      <c r="AB105">
        <v>30</v>
      </c>
      <c r="AC105">
        <v>29</v>
      </c>
      <c r="AD105">
        <v>29</v>
      </c>
      <c r="AE105">
        <v>27</v>
      </c>
      <c r="AF105">
        <v>26</v>
      </c>
      <c r="AG105">
        <v>25</v>
      </c>
      <c r="AH105">
        <v>24</v>
      </c>
      <c r="AI105">
        <v>23</v>
      </c>
      <c r="AJ105">
        <v>22</v>
      </c>
      <c r="AK105">
        <v>22</v>
      </c>
      <c r="AL105">
        <v>21</v>
      </c>
      <c r="AM105">
        <v>21</v>
      </c>
      <c r="AN105">
        <v>20</v>
      </c>
      <c r="AO105">
        <v>20</v>
      </c>
      <c r="AP105">
        <v>19</v>
      </c>
      <c r="AQ105">
        <v>19</v>
      </c>
      <c r="AR105">
        <v>18</v>
      </c>
      <c r="AS105">
        <v>17</v>
      </c>
      <c r="AT105">
        <v>17</v>
      </c>
      <c r="AU105">
        <v>16</v>
      </c>
      <c r="AV105">
        <v>15</v>
      </c>
      <c r="AW105">
        <v>14</v>
      </c>
      <c r="AX105">
        <v>14</v>
      </c>
      <c r="AY105">
        <v>13</v>
      </c>
      <c r="AZ105">
        <v>13</v>
      </c>
      <c r="BA105">
        <v>12</v>
      </c>
      <c r="BB105">
        <v>12</v>
      </c>
      <c r="BC105">
        <v>12</v>
      </c>
      <c r="BD105">
        <v>11</v>
      </c>
      <c r="BE105">
        <v>11</v>
      </c>
      <c r="BF105">
        <v>11</v>
      </c>
      <c r="BG105">
        <v>11</v>
      </c>
      <c r="BH105">
        <v>10</v>
      </c>
      <c r="BI105">
        <v>10</v>
      </c>
      <c r="BJ105">
        <v>10</v>
      </c>
      <c r="BK105">
        <v>10</v>
      </c>
      <c r="BL105">
        <v>9</v>
      </c>
      <c r="BM105">
        <v>9</v>
      </c>
      <c r="BN105">
        <v>9</v>
      </c>
      <c r="BO105">
        <v>9</v>
      </c>
      <c r="BP105">
        <v>8</v>
      </c>
      <c r="BQ105">
        <v>8</v>
      </c>
      <c r="BR105">
        <v>8</v>
      </c>
      <c r="BS105">
        <v>7</v>
      </c>
      <c r="BT105">
        <v>7</v>
      </c>
      <c r="BU105">
        <v>7</v>
      </c>
      <c r="BV105">
        <v>7</v>
      </c>
      <c r="BW105">
        <v>6</v>
      </c>
      <c r="BX105">
        <v>6</v>
      </c>
      <c r="BY105">
        <v>6</v>
      </c>
      <c r="BZ105">
        <v>5</v>
      </c>
      <c r="CA105">
        <v>5</v>
      </c>
      <c r="CB105">
        <v>5</v>
      </c>
      <c r="CC105">
        <v>5</v>
      </c>
      <c r="CD105">
        <v>4</v>
      </c>
      <c r="CE105">
        <v>4</v>
      </c>
      <c r="CF105">
        <v>4</v>
      </c>
      <c r="CG105">
        <v>4</v>
      </c>
      <c r="CH105">
        <v>4</v>
      </c>
      <c r="CI105">
        <v>23</v>
      </c>
    </row>
    <row r="106" spans="1:87" x14ac:dyDescent="0.25">
      <c r="A106">
        <v>123</v>
      </c>
      <c r="B106">
        <v>116</v>
      </c>
      <c r="C106">
        <v>107</v>
      </c>
      <c r="D106">
        <v>99</v>
      </c>
      <c r="E106">
        <v>92</v>
      </c>
      <c r="F106">
        <v>85</v>
      </c>
      <c r="G106">
        <v>79</v>
      </c>
      <c r="H106">
        <v>74</v>
      </c>
      <c r="I106">
        <v>71</v>
      </c>
      <c r="J106">
        <v>68</v>
      </c>
      <c r="K106">
        <v>64</v>
      </c>
      <c r="L106">
        <v>60</v>
      </c>
      <c r="M106">
        <v>57</v>
      </c>
      <c r="N106">
        <v>54</v>
      </c>
      <c r="O106">
        <v>51</v>
      </c>
      <c r="P106">
        <v>48</v>
      </c>
      <c r="Q106">
        <v>46</v>
      </c>
      <c r="R106">
        <v>43</v>
      </c>
      <c r="S106">
        <v>41</v>
      </c>
      <c r="T106">
        <v>38</v>
      </c>
      <c r="U106">
        <v>35</v>
      </c>
      <c r="V106">
        <v>33</v>
      </c>
      <c r="W106">
        <v>32</v>
      </c>
      <c r="X106">
        <v>31</v>
      </c>
      <c r="Y106">
        <v>29</v>
      </c>
      <c r="Z106">
        <v>28</v>
      </c>
      <c r="AA106">
        <v>27</v>
      </c>
      <c r="AB106">
        <v>27</v>
      </c>
      <c r="AC106">
        <v>26</v>
      </c>
      <c r="AD106">
        <v>25</v>
      </c>
      <c r="AE106">
        <v>24</v>
      </c>
      <c r="AF106">
        <v>23</v>
      </c>
      <c r="AG106">
        <v>22</v>
      </c>
      <c r="AH106">
        <v>21</v>
      </c>
      <c r="AI106">
        <v>20</v>
      </c>
      <c r="AJ106">
        <v>19</v>
      </c>
      <c r="AK106">
        <v>19</v>
      </c>
      <c r="AL106">
        <v>18</v>
      </c>
      <c r="AM106">
        <v>18</v>
      </c>
      <c r="AN106">
        <v>17</v>
      </c>
      <c r="AO106">
        <v>17</v>
      </c>
      <c r="AP106">
        <v>16</v>
      </c>
      <c r="AQ106">
        <v>16</v>
      </c>
      <c r="AR106">
        <v>15</v>
      </c>
      <c r="AS106">
        <v>15</v>
      </c>
      <c r="AT106">
        <v>14</v>
      </c>
      <c r="AU106">
        <v>13</v>
      </c>
      <c r="AV106">
        <v>13</v>
      </c>
      <c r="AW106">
        <v>12</v>
      </c>
      <c r="AX106">
        <v>11</v>
      </c>
      <c r="AY106">
        <v>11</v>
      </c>
      <c r="AZ106">
        <v>10</v>
      </c>
      <c r="BA106">
        <v>10</v>
      </c>
      <c r="BB106">
        <v>10</v>
      </c>
      <c r="BC106">
        <v>9</v>
      </c>
      <c r="BD106">
        <v>9</v>
      </c>
      <c r="BE106">
        <v>9</v>
      </c>
      <c r="BF106">
        <v>9</v>
      </c>
      <c r="BG106">
        <v>8</v>
      </c>
      <c r="BH106">
        <v>8</v>
      </c>
      <c r="BI106">
        <v>8</v>
      </c>
      <c r="BJ106">
        <v>8</v>
      </c>
      <c r="BK106">
        <v>8</v>
      </c>
      <c r="BL106">
        <v>7</v>
      </c>
      <c r="BM106">
        <v>7</v>
      </c>
      <c r="BN106">
        <v>7</v>
      </c>
      <c r="BO106">
        <v>7</v>
      </c>
      <c r="BP106">
        <v>6</v>
      </c>
      <c r="BQ106">
        <v>6</v>
      </c>
      <c r="BR106">
        <v>6</v>
      </c>
      <c r="BS106">
        <v>6</v>
      </c>
      <c r="BT106">
        <v>5</v>
      </c>
      <c r="BU106">
        <v>5</v>
      </c>
      <c r="BV106">
        <v>5</v>
      </c>
      <c r="BW106">
        <v>4</v>
      </c>
      <c r="BX106">
        <v>4</v>
      </c>
      <c r="BY106">
        <v>4</v>
      </c>
      <c r="BZ106">
        <v>3</v>
      </c>
      <c r="CA106">
        <v>3</v>
      </c>
      <c r="CB106">
        <v>3</v>
      </c>
      <c r="CC106">
        <v>3</v>
      </c>
      <c r="CD106">
        <v>3</v>
      </c>
      <c r="CE106">
        <v>2</v>
      </c>
      <c r="CF106">
        <v>2</v>
      </c>
      <c r="CG106">
        <v>2</v>
      </c>
      <c r="CH106">
        <v>2</v>
      </c>
      <c r="CI106">
        <v>24</v>
      </c>
    </row>
    <row r="107" spans="1:87" x14ac:dyDescent="0.25">
      <c r="A107">
        <v>115</v>
      </c>
      <c r="B107">
        <v>108</v>
      </c>
      <c r="C107">
        <v>100</v>
      </c>
      <c r="D107">
        <v>93</v>
      </c>
      <c r="E107">
        <v>85</v>
      </c>
      <c r="F107">
        <v>79</v>
      </c>
      <c r="G107">
        <v>73</v>
      </c>
      <c r="H107">
        <v>69</v>
      </c>
      <c r="I107">
        <v>65</v>
      </c>
      <c r="J107">
        <v>62</v>
      </c>
      <c r="K107">
        <v>59</v>
      </c>
      <c r="L107">
        <v>55</v>
      </c>
      <c r="M107">
        <v>52</v>
      </c>
      <c r="N107">
        <v>49</v>
      </c>
      <c r="O107">
        <v>46</v>
      </c>
      <c r="P107">
        <v>43</v>
      </c>
      <c r="Q107">
        <v>41</v>
      </c>
      <c r="R107">
        <v>39</v>
      </c>
      <c r="S107">
        <v>36</v>
      </c>
      <c r="T107">
        <v>34</v>
      </c>
      <c r="U107">
        <v>31</v>
      </c>
      <c r="V107">
        <v>30</v>
      </c>
      <c r="W107">
        <v>28</v>
      </c>
      <c r="X107">
        <v>27</v>
      </c>
      <c r="Y107">
        <v>26</v>
      </c>
      <c r="Z107">
        <v>25</v>
      </c>
      <c r="AA107">
        <v>24</v>
      </c>
      <c r="AB107">
        <v>23</v>
      </c>
      <c r="AC107">
        <v>22</v>
      </c>
      <c r="AD107">
        <v>22</v>
      </c>
      <c r="AE107">
        <v>21</v>
      </c>
      <c r="AF107">
        <v>20</v>
      </c>
      <c r="AG107">
        <v>19</v>
      </c>
      <c r="AH107">
        <v>17</v>
      </c>
      <c r="AI107">
        <v>17</v>
      </c>
      <c r="AJ107">
        <v>16</v>
      </c>
      <c r="AK107">
        <v>16</v>
      </c>
      <c r="AL107">
        <v>15</v>
      </c>
      <c r="AM107">
        <v>15</v>
      </c>
      <c r="AN107">
        <v>15</v>
      </c>
      <c r="AO107">
        <v>14</v>
      </c>
      <c r="AP107">
        <v>14</v>
      </c>
      <c r="AQ107">
        <v>13</v>
      </c>
      <c r="AR107">
        <v>13</v>
      </c>
      <c r="AS107">
        <v>12</v>
      </c>
      <c r="AT107">
        <v>12</v>
      </c>
      <c r="AU107">
        <v>11</v>
      </c>
      <c r="AV107">
        <v>10</v>
      </c>
      <c r="AW107">
        <v>9</v>
      </c>
      <c r="AX107">
        <v>9</v>
      </c>
      <c r="AY107">
        <v>9</v>
      </c>
      <c r="AZ107">
        <v>8</v>
      </c>
      <c r="BA107">
        <v>8</v>
      </c>
      <c r="BB107">
        <v>7</v>
      </c>
      <c r="BC107">
        <v>7</v>
      </c>
      <c r="BD107">
        <v>7</v>
      </c>
      <c r="BE107">
        <v>7</v>
      </c>
      <c r="BF107">
        <v>7</v>
      </c>
      <c r="BG107">
        <v>6</v>
      </c>
      <c r="BH107">
        <v>6</v>
      </c>
      <c r="BI107">
        <v>6</v>
      </c>
      <c r="BJ107">
        <v>6</v>
      </c>
      <c r="BK107">
        <v>6</v>
      </c>
      <c r="BL107">
        <v>6</v>
      </c>
      <c r="BM107">
        <v>5</v>
      </c>
      <c r="BN107">
        <v>5</v>
      </c>
      <c r="BO107">
        <v>5</v>
      </c>
      <c r="BP107">
        <v>5</v>
      </c>
      <c r="BQ107">
        <v>4</v>
      </c>
      <c r="BR107">
        <v>4</v>
      </c>
      <c r="BS107">
        <v>4</v>
      </c>
      <c r="BT107">
        <v>4</v>
      </c>
      <c r="BU107">
        <v>3</v>
      </c>
      <c r="BV107">
        <v>3</v>
      </c>
      <c r="BW107">
        <v>3</v>
      </c>
      <c r="BX107">
        <v>3</v>
      </c>
      <c r="BY107">
        <v>2</v>
      </c>
      <c r="BZ107">
        <v>2</v>
      </c>
      <c r="CA107">
        <v>2</v>
      </c>
      <c r="CB107">
        <v>2</v>
      </c>
      <c r="CC107">
        <v>1</v>
      </c>
      <c r="CD107">
        <v>1</v>
      </c>
      <c r="CE107">
        <v>1</v>
      </c>
      <c r="CF107">
        <v>1</v>
      </c>
      <c r="CG107">
        <v>1</v>
      </c>
      <c r="CH107">
        <v>1</v>
      </c>
      <c r="CI107">
        <v>25</v>
      </c>
    </row>
    <row r="108" spans="1:87" x14ac:dyDescent="0.25">
      <c r="A108">
        <v>108</v>
      </c>
      <c r="B108">
        <v>102</v>
      </c>
      <c r="C108">
        <v>93</v>
      </c>
      <c r="D108">
        <v>87</v>
      </c>
      <c r="E108">
        <v>80</v>
      </c>
      <c r="F108">
        <v>73</v>
      </c>
      <c r="G108">
        <v>68</v>
      </c>
      <c r="H108">
        <v>64</v>
      </c>
      <c r="I108">
        <v>60</v>
      </c>
      <c r="J108">
        <v>57</v>
      </c>
      <c r="K108">
        <v>54</v>
      </c>
      <c r="L108">
        <v>51</v>
      </c>
      <c r="M108">
        <v>47</v>
      </c>
      <c r="N108">
        <v>44</v>
      </c>
      <c r="O108">
        <v>42</v>
      </c>
      <c r="P108">
        <v>39</v>
      </c>
      <c r="Q108">
        <v>37</v>
      </c>
      <c r="R108">
        <v>35</v>
      </c>
      <c r="S108">
        <v>32</v>
      </c>
      <c r="T108">
        <v>30</v>
      </c>
      <c r="U108">
        <v>28</v>
      </c>
      <c r="V108">
        <v>26</v>
      </c>
      <c r="W108">
        <v>25</v>
      </c>
      <c r="X108">
        <v>23</v>
      </c>
      <c r="Y108">
        <v>22</v>
      </c>
      <c r="Z108">
        <v>21</v>
      </c>
      <c r="AA108">
        <v>20</v>
      </c>
      <c r="AB108">
        <v>20</v>
      </c>
      <c r="AC108">
        <v>19</v>
      </c>
      <c r="AD108">
        <v>18</v>
      </c>
      <c r="AE108">
        <v>18</v>
      </c>
      <c r="AF108">
        <v>17</v>
      </c>
      <c r="AG108">
        <v>15</v>
      </c>
      <c r="AH108">
        <v>14</v>
      </c>
      <c r="AI108">
        <v>14</v>
      </c>
      <c r="AJ108">
        <v>13</v>
      </c>
      <c r="AK108">
        <v>13</v>
      </c>
      <c r="AL108">
        <v>13</v>
      </c>
      <c r="AM108">
        <v>12</v>
      </c>
      <c r="AN108">
        <v>12</v>
      </c>
      <c r="AO108">
        <v>12</v>
      </c>
      <c r="AP108">
        <v>11</v>
      </c>
      <c r="AQ108">
        <v>11</v>
      </c>
      <c r="AR108">
        <v>10</v>
      </c>
      <c r="AS108">
        <v>10</v>
      </c>
      <c r="AT108">
        <v>9</v>
      </c>
      <c r="AU108">
        <v>9</v>
      </c>
      <c r="AV108">
        <v>8</v>
      </c>
      <c r="AW108">
        <v>7</v>
      </c>
      <c r="AX108">
        <v>7</v>
      </c>
      <c r="AY108">
        <v>7</v>
      </c>
      <c r="AZ108">
        <v>6</v>
      </c>
      <c r="BA108">
        <v>6</v>
      </c>
      <c r="BB108">
        <v>6</v>
      </c>
      <c r="BC108">
        <v>6</v>
      </c>
      <c r="BD108">
        <v>5</v>
      </c>
      <c r="BE108">
        <v>5</v>
      </c>
      <c r="BF108">
        <v>5</v>
      </c>
      <c r="BG108">
        <v>5</v>
      </c>
      <c r="BH108">
        <v>5</v>
      </c>
      <c r="BI108">
        <v>5</v>
      </c>
      <c r="BJ108">
        <v>5</v>
      </c>
      <c r="BK108">
        <v>4</v>
      </c>
      <c r="BL108">
        <v>4</v>
      </c>
      <c r="BM108">
        <v>4</v>
      </c>
      <c r="BN108">
        <v>4</v>
      </c>
      <c r="BO108">
        <v>4</v>
      </c>
      <c r="BP108">
        <v>4</v>
      </c>
      <c r="BQ108">
        <v>3</v>
      </c>
      <c r="BR108">
        <v>3</v>
      </c>
      <c r="BS108">
        <v>3</v>
      </c>
      <c r="BT108">
        <v>3</v>
      </c>
      <c r="BU108">
        <v>2</v>
      </c>
      <c r="BV108">
        <v>2</v>
      </c>
      <c r="BW108">
        <v>2</v>
      </c>
      <c r="BX108">
        <v>2</v>
      </c>
      <c r="BY108">
        <v>2</v>
      </c>
      <c r="BZ108">
        <v>1</v>
      </c>
      <c r="CA108">
        <v>1</v>
      </c>
      <c r="CB108">
        <v>1</v>
      </c>
      <c r="CC108">
        <v>1</v>
      </c>
      <c r="CD108">
        <v>1</v>
      </c>
      <c r="CE108">
        <v>1</v>
      </c>
      <c r="CF108">
        <v>1</v>
      </c>
      <c r="CG108">
        <v>0</v>
      </c>
      <c r="CH108">
        <v>0</v>
      </c>
      <c r="CI108">
        <v>26</v>
      </c>
    </row>
    <row r="109" spans="1:87" x14ac:dyDescent="0.25">
      <c r="A109">
        <v>101</v>
      </c>
      <c r="B109">
        <v>95</v>
      </c>
      <c r="C109">
        <v>87</v>
      </c>
      <c r="D109">
        <v>80</v>
      </c>
      <c r="E109">
        <v>74</v>
      </c>
      <c r="F109">
        <v>68</v>
      </c>
      <c r="G109">
        <v>62</v>
      </c>
      <c r="H109">
        <v>58</v>
      </c>
      <c r="I109">
        <v>55</v>
      </c>
      <c r="J109">
        <v>52</v>
      </c>
      <c r="K109">
        <v>49</v>
      </c>
      <c r="L109">
        <v>46</v>
      </c>
      <c r="M109">
        <v>43</v>
      </c>
      <c r="N109">
        <v>40</v>
      </c>
      <c r="O109">
        <v>38</v>
      </c>
      <c r="P109">
        <v>35</v>
      </c>
      <c r="Q109">
        <v>33</v>
      </c>
      <c r="R109">
        <v>31</v>
      </c>
      <c r="S109">
        <v>28</v>
      </c>
      <c r="T109">
        <v>26</v>
      </c>
      <c r="U109">
        <v>24</v>
      </c>
      <c r="V109">
        <v>23</v>
      </c>
      <c r="W109">
        <v>21</v>
      </c>
      <c r="X109">
        <v>19</v>
      </c>
      <c r="Y109">
        <v>18</v>
      </c>
      <c r="Z109">
        <v>16</v>
      </c>
      <c r="AA109">
        <v>16</v>
      </c>
      <c r="AB109">
        <v>15</v>
      </c>
      <c r="AC109">
        <v>15</v>
      </c>
      <c r="AD109">
        <v>14</v>
      </c>
      <c r="AE109">
        <v>14</v>
      </c>
      <c r="AF109">
        <v>13</v>
      </c>
      <c r="AG109">
        <v>12</v>
      </c>
      <c r="AH109">
        <v>11</v>
      </c>
      <c r="AI109">
        <v>10</v>
      </c>
      <c r="AJ109">
        <v>10</v>
      </c>
      <c r="AK109">
        <v>10</v>
      </c>
      <c r="AL109">
        <v>10</v>
      </c>
      <c r="AM109">
        <v>9</v>
      </c>
      <c r="AN109">
        <v>9</v>
      </c>
      <c r="AO109">
        <v>9</v>
      </c>
      <c r="AP109">
        <v>8</v>
      </c>
      <c r="AQ109">
        <v>8</v>
      </c>
      <c r="AR109">
        <v>8</v>
      </c>
      <c r="AS109">
        <v>7</v>
      </c>
      <c r="AT109">
        <v>7</v>
      </c>
      <c r="AU109">
        <v>7</v>
      </c>
      <c r="AV109">
        <v>6</v>
      </c>
      <c r="AW109">
        <v>6</v>
      </c>
      <c r="AX109">
        <v>5</v>
      </c>
      <c r="AY109">
        <v>5</v>
      </c>
      <c r="AZ109">
        <v>5</v>
      </c>
      <c r="BA109">
        <v>4</v>
      </c>
      <c r="BB109">
        <v>4</v>
      </c>
      <c r="BC109">
        <v>4</v>
      </c>
      <c r="BD109">
        <v>4</v>
      </c>
      <c r="BE109">
        <v>4</v>
      </c>
      <c r="BF109">
        <v>4</v>
      </c>
      <c r="BG109">
        <v>4</v>
      </c>
      <c r="BH109">
        <v>4</v>
      </c>
      <c r="BI109">
        <v>3</v>
      </c>
      <c r="BJ109">
        <v>3</v>
      </c>
      <c r="BK109">
        <v>3</v>
      </c>
      <c r="BL109">
        <v>3</v>
      </c>
      <c r="BM109">
        <v>3</v>
      </c>
      <c r="BN109">
        <v>3</v>
      </c>
      <c r="BO109">
        <v>3</v>
      </c>
      <c r="BP109">
        <v>3</v>
      </c>
      <c r="BQ109">
        <v>2</v>
      </c>
      <c r="BR109">
        <v>2</v>
      </c>
      <c r="BS109">
        <v>2</v>
      </c>
      <c r="BT109">
        <v>2</v>
      </c>
      <c r="BU109">
        <v>2</v>
      </c>
      <c r="BV109">
        <v>2</v>
      </c>
      <c r="BW109">
        <v>1</v>
      </c>
      <c r="BX109">
        <v>1</v>
      </c>
      <c r="BY109">
        <v>1</v>
      </c>
      <c r="BZ109">
        <v>1</v>
      </c>
      <c r="CA109">
        <v>1</v>
      </c>
      <c r="CB109">
        <v>1</v>
      </c>
      <c r="CC109">
        <v>1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27</v>
      </c>
    </row>
    <row r="110" spans="1:87" x14ac:dyDescent="0.25">
      <c r="A110">
        <v>94</v>
      </c>
      <c r="B110">
        <v>87</v>
      </c>
      <c r="C110">
        <v>79</v>
      </c>
      <c r="D110">
        <v>73</v>
      </c>
      <c r="E110">
        <v>67</v>
      </c>
      <c r="F110">
        <v>62</v>
      </c>
      <c r="G110">
        <v>57</v>
      </c>
      <c r="H110">
        <v>52</v>
      </c>
      <c r="I110">
        <v>50</v>
      </c>
      <c r="J110">
        <v>46</v>
      </c>
      <c r="K110">
        <v>43</v>
      </c>
      <c r="L110">
        <v>41</v>
      </c>
      <c r="M110">
        <v>38</v>
      </c>
      <c r="N110">
        <v>35</v>
      </c>
      <c r="O110">
        <v>33</v>
      </c>
      <c r="P110">
        <v>30</v>
      </c>
      <c r="Q110">
        <v>28</v>
      </c>
      <c r="R110">
        <v>26</v>
      </c>
      <c r="S110">
        <v>24</v>
      </c>
      <c r="T110">
        <v>22</v>
      </c>
      <c r="U110">
        <v>20</v>
      </c>
      <c r="V110">
        <v>19</v>
      </c>
      <c r="W110">
        <v>18</v>
      </c>
      <c r="X110">
        <v>14</v>
      </c>
      <c r="Y110">
        <v>13</v>
      </c>
      <c r="Z110">
        <v>11</v>
      </c>
      <c r="AA110">
        <v>10</v>
      </c>
      <c r="AB110">
        <v>10</v>
      </c>
      <c r="AC110">
        <v>10</v>
      </c>
      <c r="AD110">
        <v>10</v>
      </c>
      <c r="AE110">
        <v>9</v>
      </c>
      <c r="AF110">
        <v>8</v>
      </c>
      <c r="AG110">
        <v>8</v>
      </c>
      <c r="AH110">
        <v>7</v>
      </c>
      <c r="AI110">
        <v>7</v>
      </c>
      <c r="AJ110">
        <v>7</v>
      </c>
      <c r="AK110">
        <v>7</v>
      </c>
      <c r="AL110">
        <v>6</v>
      </c>
      <c r="AM110">
        <v>6</v>
      </c>
      <c r="AN110">
        <v>6</v>
      </c>
      <c r="AO110">
        <v>6</v>
      </c>
      <c r="AP110">
        <v>6</v>
      </c>
      <c r="AQ110">
        <v>5</v>
      </c>
      <c r="AR110">
        <v>5</v>
      </c>
      <c r="AS110">
        <v>5</v>
      </c>
      <c r="AT110">
        <v>5</v>
      </c>
      <c r="AU110">
        <v>4</v>
      </c>
      <c r="AV110">
        <v>4</v>
      </c>
      <c r="AW110">
        <v>4</v>
      </c>
      <c r="AX110">
        <v>3</v>
      </c>
      <c r="AY110">
        <v>3</v>
      </c>
      <c r="AZ110">
        <v>3</v>
      </c>
      <c r="BA110">
        <v>3</v>
      </c>
      <c r="BB110">
        <v>3</v>
      </c>
      <c r="BC110">
        <v>3</v>
      </c>
      <c r="BD110">
        <v>3</v>
      </c>
      <c r="BE110">
        <v>2</v>
      </c>
      <c r="BF110">
        <v>2</v>
      </c>
      <c r="BG110">
        <v>2</v>
      </c>
      <c r="BH110">
        <v>2</v>
      </c>
      <c r="BI110">
        <v>2</v>
      </c>
      <c r="BJ110">
        <v>2</v>
      </c>
      <c r="BK110">
        <v>2</v>
      </c>
      <c r="BL110">
        <v>2</v>
      </c>
      <c r="BM110">
        <v>2</v>
      </c>
      <c r="BN110">
        <v>2</v>
      </c>
      <c r="BO110">
        <v>2</v>
      </c>
      <c r="BP110">
        <v>2</v>
      </c>
      <c r="BQ110">
        <v>2</v>
      </c>
      <c r="BR110">
        <v>1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>
        <v>1</v>
      </c>
      <c r="BZ110">
        <v>1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28</v>
      </c>
    </row>
    <row r="111" spans="1:87" x14ac:dyDescent="0.25">
      <c r="A111">
        <v>86</v>
      </c>
      <c r="B111">
        <v>79</v>
      </c>
      <c r="C111">
        <v>71</v>
      </c>
      <c r="D111">
        <v>66</v>
      </c>
      <c r="E111">
        <v>61</v>
      </c>
      <c r="F111">
        <v>55</v>
      </c>
      <c r="G111">
        <v>50</v>
      </c>
      <c r="H111">
        <v>46</v>
      </c>
      <c r="I111">
        <v>44</v>
      </c>
      <c r="J111">
        <v>40</v>
      </c>
      <c r="K111">
        <v>37</v>
      </c>
      <c r="L111">
        <v>35</v>
      </c>
      <c r="M111">
        <v>33</v>
      </c>
      <c r="N111">
        <v>30</v>
      </c>
      <c r="O111">
        <v>29</v>
      </c>
      <c r="P111">
        <v>26</v>
      </c>
      <c r="Q111">
        <v>23</v>
      </c>
      <c r="R111">
        <v>22</v>
      </c>
      <c r="S111">
        <v>19</v>
      </c>
      <c r="T111">
        <v>17</v>
      </c>
      <c r="U111">
        <v>16</v>
      </c>
      <c r="V111">
        <v>15</v>
      </c>
      <c r="W111">
        <v>14</v>
      </c>
      <c r="X111">
        <v>9</v>
      </c>
      <c r="Y111">
        <v>8</v>
      </c>
      <c r="Z111">
        <v>6</v>
      </c>
      <c r="AA111">
        <v>5</v>
      </c>
      <c r="AB111">
        <v>5</v>
      </c>
      <c r="AC111">
        <v>5</v>
      </c>
      <c r="AD111">
        <v>5</v>
      </c>
      <c r="AE111">
        <v>5</v>
      </c>
      <c r="AF111">
        <v>4</v>
      </c>
      <c r="AG111">
        <v>4</v>
      </c>
      <c r="AH111">
        <v>4</v>
      </c>
      <c r="AI111">
        <v>3</v>
      </c>
      <c r="AJ111">
        <v>3</v>
      </c>
      <c r="AK111">
        <v>3</v>
      </c>
      <c r="AL111">
        <v>3</v>
      </c>
      <c r="AM111">
        <v>3</v>
      </c>
      <c r="AN111">
        <v>3</v>
      </c>
      <c r="AO111">
        <v>3</v>
      </c>
      <c r="AP111">
        <v>3</v>
      </c>
      <c r="AQ111">
        <v>3</v>
      </c>
      <c r="AR111">
        <v>3</v>
      </c>
      <c r="AS111">
        <v>2</v>
      </c>
      <c r="AT111">
        <v>2</v>
      </c>
      <c r="AU111">
        <v>2</v>
      </c>
      <c r="AV111">
        <v>2</v>
      </c>
      <c r="AW111">
        <v>2</v>
      </c>
      <c r="AX111">
        <v>2</v>
      </c>
      <c r="AY111">
        <v>2</v>
      </c>
      <c r="AZ111">
        <v>2</v>
      </c>
      <c r="BA111">
        <v>1</v>
      </c>
      <c r="BB111">
        <v>1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1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29</v>
      </c>
    </row>
    <row r="112" spans="1:87" x14ac:dyDescent="0.25">
      <c r="A112">
        <v>77</v>
      </c>
      <c r="B112">
        <v>71</v>
      </c>
      <c r="C112">
        <v>63</v>
      </c>
      <c r="D112">
        <v>59</v>
      </c>
      <c r="E112">
        <v>54</v>
      </c>
      <c r="F112">
        <v>49</v>
      </c>
      <c r="G112">
        <v>44</v>
      </c>
      <c r="H112">
        <v>40</v>
      </c>
      <c r="I112">
        <v>37</v>
      </c>
      <c r="J112">
        <v>34</v>
      </c>
      <c r="K112">
        <v>31</v>
      </c>
      <c r="L112">
        <v>29</v>
      </c>
      <c r="M112">
        <v>27</v>
      </c>
      <c r="N112">
        <v>25</v>
      </c>
      <c r="O112">
        <v>24</v>
      </c>
      <c r="P112">
        <v>21</v>
      </c>
      <c r="Q112">
        <v>18</v>
      </c>
      <c r="R112">
        <v>17</v>
      </c>
      <c r="S112">
        <v>14</v>
      </c>
      <c r="T112">
        <v>13</v>
      </c>
      <c r="U112">
        <v>12</v>
      </c>
      <c r="V112">
        <v>11</v>
      </c>
      <c r="W112">
        <v>11</v>
      </c>
      <c r="X112">
        <v>4</v>
      </c>
      <c r="Y112">
        <v>4</v>
      </c>
      <c r="Z112">
        <v>2</v>
      </c>
      <c r="AA112">
        <v>2</v>
      </c>
      <c r="AB112">
        <v>1</v>
      </c>
      <c r="AC112">
        <v>1</v>
      </c>
      <c r="AD112">
        <v>1</v>
      </c>
      <c r="AE112">
        <v>1</v>
      </c>
      <c r="AF112">
        <v>1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v>1</v>
      </c>
      <c r="AP112">
        <v>1</v>
      </c>
      <c r="AQ112">
        <v>1</v>
      </c>
      <c r="AR112">
        <v>1</v>
      </c>
      <c r="AS112">
        <v>1</v>
      </c>
      <c r="AT112">
        <v>1</v>
      </c>
      <c r="AU112">
        <v>1</v>
      </c>
      <c r="AV112">
        <v>1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30</v>
      </c>
    </row>
    <row r="113" spans="1:87" x14ac:dyDescent="0.25">
      <c r="A113">
        <v>69</v>
      </c>
      <c r="B113">
        <v>63</v>
      </c>
      <c r="C113">
        <v>55</v>
      </c>
      <c r="D113">
        <v>51</v>
      </c>
      <c r="E113">
        <v>47</v>
      </c>
      <c r="F113">
        <v>42</v>
      </c>
      <c r="G113">
        <v>37</v>
      </c>
      <c r="H113">
        <v>33</v>
      </c>
      <c r="I113">
        <v>31</v>
      </c>
      <c r="J113">
        <v>27</v>
      </c>
      <c r="K113">
        <v>26</v>
      </c>
      <c r="L113">
        <v>24</v>
      </c>
      <c r="M113">
        <v>22</v>
      </c>
      <c r="N113">
        <v>21</v>
      </c>
      <c r="O113">
        <v>19</v>
      </c>
      <c r="P113">
        <v>16</v>
      </c>
      <c r="Q113">
        <v>13</v>
      </c>
      <c r="R113">
        <v>13</v>
      </c>
      <c r="S113">
        <v>10</v>
      </c>
      <c r="T113">
        <v>9</v>
      </c>
      <c r="U113">
        <v>8</v>
      </c>
      <c r="V113">
        <v>8</v>
      </c>
      <c r="W113">
        <v>7</v>
      </c>
      <c r="X113">
        <v>1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31</v>
      </c>
    </row>
    <row r="114" spans="1:87" x14ac:dyDescent="0.25">
      <c r="A114">
        <v>60</v>
      </c>
      <c r="B114">
        <v>54</v>
      </c>
      <c r="C114">
        <v>47</v>
      </c>
      <c r="D114">
        <v>43</v>
      </c>
      <c r="E114">
        <v>40</v>
      </c>
      <c r="F114">
        <v>36</v>
      </c>
      <c r="G114">
        <v>31</v>
      </c>
      <c r="H114">
        <v>27</v>
      </c>
      <c r="I114">
        <v>25</v>
      </c>
      <c r="J114">
        <v>21</v>
      </c>
      <c r="K114">
        <v>20</v>
      </c>
      <c r="L114">
        <v>18</v>
      </c>
      <c r="M114">
        <v>17</v>
      </c>
      <c r="N114">
        <v>16</v>
      </c>
      <c r="O114">
        <v>15</v>
      </c>
      <c r="P114">
        <v>12</v>
      </c>
      <c r="Q114">
        <v>9</v>
      </c>
      <c r="R114">
        <v>9</v>
      </c>
      <c r="S114">
        <v>6</v>
      </c>
      <c r="T114">
        <v>5</v>
      </c>
      <c r="U114">
        <v>5</v>
      </c>
      <c r="V114">
        <v>5</v>
      </c>
      <c r="W114">
        <v>4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32</v>
      </c>
    </row>
    <row r="115" spans="1:87" x14ac:dyDescent="0.25">
      <c r="A115">
        <v>52</v>
      </c>
      <c r="B115">
        <v>46</v>
      </c>
      <c r="C115">
        <v>39</v>
      </c>
      <c r="D115">
        <v>36</v>
      </c>
      <c r="E115">
        <v>33</v>
      </c>
      <c r="F115">
        <v>30</v>
      </c>
      <c r="G115">
        <v>25</v>
      </c>
      <c r="H115">
        <v>21</v>
      </c>
      <c r="I115">
        <v>19</v>
      </c>
      <c r="J115">
        <v>16</v>
      </c>
      <c r="K115">
        <v>15</v>
      </c>
      <c r="L115">
        <v>14</v>
      </c>
      <c r="M115">
        <v>13</v>
      </c>
      <c r="N115">
        <v>12</v>
      </c>
      <c r="O115">
        <v>11</v>
      </c>
      <c r="P115">
        <v>8</v>
      </c>
      <c r="Q115">
        <v>5</v>
      </c>
      <c r="R115">
        <v>5</v>
      </c>
      <c r="S115">
        <v>3</v>
      </c>
      <c r="T115">
        <v>3</v>
      </c>
      <c r="U115">
        <v>2</v>
      </c>
      <c r="V115">
        <v>2</v>
      </c>
      <c r="W115">
        <v>2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33</v>
      </c>
    </row>
    <row r="116" spans="1:87" x14ac:dyDescent="0.25">
      <c r="A116">
        <v>44</v>
      </c>
      <c r="B116">
        <v>38</v>
      </c>
      <c r="C116">
        <v>31</v>
      </c>
      <c r="D116">
        <v>29</v>
      </c>
      <c r="E116">
        <v>26</v>
      </c>
      <c r="F116">
        <v>24</v>
      </c>
      <c r="G116">
        <v>19</v>
      </c>
      <c r="H116">
        <v>15</v>
      </c>
      <c r="I116">
        <v>14</v>
      </c>
      <c r="J116">
        <v>10</v>
      </c>
      <c r="K116">
        <v>10</v>
      </c>
      <c r="L116">
        <v>9</v>
      </c>
      <c r="M116">
        <v>8</v>
      </c>
      <c r="N116">
        <v>8</v>
      </c>
      <c r="O116">
        <v>7</v>
      </c>
      <c r="P116">
        <v>5</v>
      </c>
      <c r="Q116">
        <v>3</v>
      </c>
      <c r="R116">
        <v>2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34</v>
      </c>
    </row>
    <row r="117" spans="1:87" x14ac:dyDescent="0.25">
      <c r="A117">
        <v>36</v>
      </c>
      <c r="B117">
        <v>30</v>
      </c>
      <c r="C117">
        <v>24</v>
      </c>
      <c r="D117">
        <v>22</v>
      </c>
      <c r="E117">
        <v>20</v>
      </c>
      <c r="F117">
        <v>18</v>
      </c>
      <c r="G117">
        <v>14</v>
      </c>
      <c r="H117">
        <v>10</v>
      </c>
      <c r="I117">
        <v>9</v>
      </c>
      <c r="J117">
        <v>6</v>
      </c>
      <c r="K117">
        <v>6</v>
      </c>
      <c r="L117">
        <v>5</v>
      </c>
      <c r="M117">
        <v>5</v>
      </c>
      <c r="N117">
        <v>5</v>
      </c>
      <c r="O117">
        <v>4</v>
      </c>
      <c r="P117">
        <v>2</v>
      </c>
      <c r="Q117">
        <v>1</v>
      </c>
      <c r="R117">
        <v>1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35</v>
      </c>
    </row>
    <row r="118" spans="1:87" x14ac:dyDescent="0.25">
      <c r="A118">
        <v>29</v>
      </c>
      <c r="B118">
        <v>23</v>
      </c>
      <c r="C118">
        <v>17</v>
      </c>
      <c r="D118">
        <v>16</v>
      </c>
      <c r="E118">
        <v>14</v>
      </c>
      <c r="F118">
        <v>13</v>
      </c>
      <c r="G118">
        <v>9</v>
      </c>
      <c r="H118">
        <v>6</v>
      </c>
      <c r="I118">
        <v>6</v>
      </c>
      <c r="J118">
        <v>3</v>
      </c>
      <c r="K118">
        <v>3</v>
      </c>
      <c r="L118">
        <v>2</v>
      </c>
      <c r="M118">
        <v>2</v>
      </c>
      <c r="N118">
        <v>2</v>
      </c>
      <c r="O118">
        <v>2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36</v>
      </c>
    </row>
    <row r="119" spans="1:87" x14ac:dyDescent="0.25">
      <c r="A119">
        <v>22</v>
      </c>
      <c r="B119">
        <v>17</v>
      </c>
      <c r="C119">
        <v>11</v>
      </c>
      <c r="D119">
        <v>11</v>
      </c>
      <c r="E119">
        <v>10</v>
      </c>
      <c r="F119">
        <v>9</v>
      </c>
      <c r="G119">
        <v>5</v>
      </c>
      <c r="H119">
        <v>3</v>
      </c>
      <c r="I119">
        <v>3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37</v>
      </c>
    </row>
    <row r="120" spans="1:87" x14ac:dyDescent="0.25">
      <c r="A120">
        <v>16</v>
      </c>
      <c r="B120">
        <v>11</v>
      </c>
      <c r="C120">
        <v>7</v>
      </c>
      <c r="D120">
        <v>6</v>
      </c>
      <c r="E120">
        <v>6</v>
      </c>
      <c r="F120">
        <v>5</v>
      </c>
      <c r="G120">
        <v>3</v>
      </c>
      <c r="H120">
        <v>1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38</v>
      </c>
    </row>
    <row r="121" spans="1:87" x14ac:dyDescent="0.25">
      <c r="A121">
        <v>10</v>
      </c>
      <c r="B121">
        <v>6</v>
      </c>
      <c r="C121">
        <v>3</v>
      </c>
      <c r="D121">
        <v>3</v>
      </c>
      <c r="E121">
        <v>3</v>
      </c>
      <c r="F121">
        <v>2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39</v>
      </c>
    </row>
    <row r="122" spans="1:87" x14ac:dyDescent="0.25">
      <c r="A122">
        <v>6</v>
      </c>
      <c r="B122">
        <v>3</v>
      </c>
      <c r="C122">
        <v>1</v>
      </c>
      <c r="D122">
        <v>1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40</v>
      </c>
    </row>
    <row r="123" spans="1:87" x14ac:dyDescent="0.25">
      <c r="A123">
        <v>3</v>
      </c>
      <c r="B123">
        <v>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41</v>
      </c>
    </row>
    <row r="124" spans="1:87" x14ac:dyDescent="0.25">
      <c r="A124">
        <v>1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42</v>
      </c>
    </row>
    <row r="125" spans="1:87" x14ac:dyDescent="0.25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43</v>
      </c>
    </row>
    <row r="126" spans="1:87" x14ac:dyDescent="0.25">
      <c r="A126">
        <v>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44</v>
      </c>
    </row>
    <row r="127" spans="1:87" x14ac:dyDescent="0.2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45</v>
      </c>
    </row>
    <row r="128" spans="1:87" x14ac:dyDescent="0.2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46</v>
      </c>
    </row>
    <row r="129" spans="1:87" x14ac:dyDescent="0.2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47</v>
      </c>
    </row>
    <row r="130" spans="1:87" x14ac:dyDescent="0.2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48</v>
      </c>
    </row>
    <row r="131" spans="1:87" x14ac:dyDescent="0.2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49</v>
      </c>
    </row>
    <row r="132" spans="1:87" x14ac:dyDescent="0.2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50</v>
      </c>
    </row>
    <row r="133" spans="1:87" x14ac:dyDescent="0.25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51</v>
      </c>
    </row>
    <row r="134" spans="1:87" x14ac:dyDescent="0.2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52</v>
      </c>
    </row>
    <row r="135" spans="1:87" x14ac:dyDescent="0.2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53</v>
      </c>
    </row>
    <row r="136" spans="1:87" x14ac:dyDescent="0.25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54</v>
      </c>
    </row>
    <row r="137" spans="1:87" x14ac:dyDescent="0.25">
      <c r="A137">
        <v>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55</v>
      </c>
    </row>
    <row r="138" spans="1:87" x14ac:dyDescent="0.25">
      <c r="A138">
        <v>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56</v>
      </c>
    </row>
    <row r="139" spans="1:87" x14ac:dyDescent="0.25">
      <c r="A139">
        <v>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57</v>
      </c>
    </row>
    <row r="140" spans="1:87" x14ac:dyDescent="0.25">
      <c r="A140">
        <v>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58</v>
      </c>
    </row>
    <row r="141" spans="1:87" x14ac:dyDescent="0.25">
      <c r="A141">
        <v>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59</v>
      </c>
    </row>
    <row r="142" spans="1:87" x14ac:dyDescent="0.25">
      <c r="A142">
        <v>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60</v>
      </c>
    </row>
    <row r="143" spans="1:87" x14ac:dyDescent="0.25">
      <c r="A143">
        <v>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61</v>
      </c>
    </row>
    <row r="144" spans="1:87" x14ac:dyDescent="0.25">
      <c r="A144">
        <v>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62</v>
      </c>
    </row>
    <row r="145" spans="1:87" x14ac:dyDescent="0.25">
      <c r="A145">
        <v>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63</v>
      </c>
    </row>
    <row r="146" spans="1:87" x14ac:dyDescent="0.25">
      <c r="A146">
        <v>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64</v>
      </c>
    </row>
    <row r="147" spans="1:87" x14ac:dyDescent="0.25">
      <c r="A147">
        <v>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65</v>
      </c>
    </row>
    <row r="148" spans="1:87" x14ac:dyDescent="0.25">
      <c r="A148">
        <v>0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66</v>
      </c>
    </row>
    <row r="149" spans="1:87" x14ac:dyDescent="0.25">
      <c r="A149">
        <v>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67</v>
      </c>
    </row>
    <row r="150" spans="1:87" x14ac:dyDescent="0.25">
      <c r="A150">
        <v>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68</v>
      </c>
    </row>
    <row r="151" spans="1:87" x14ac:dyDescent="0.25">
      <c r="A151">
        <v>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69</v>
      </c>
    </row>
    <row r="152" spans="1:87" x14ac:dyDescent="0.25">
      <c r="A152">
        <v>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70</v>
      </c>
    </row>
    <row r="153" spans="1:87" x14ac:dyDescent="0.25">
      <c r="A153">
        <v>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71</v>
      </c>
    </row>
    <row r="154" spans="1:87" x14ac:dyDescent="0.25">
      <c r="A154">
        <v>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72</v>
      </c>
    </row>
    <row r="155" spans="1:87" x14ac:dyDescent="0.25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73</v>
      </c>
    </row>
    <row r="156" spans="1:87" x14ac:dyDescent="0.25">
      <c r="A156">
        <v>0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74</v>
      </c>
    </row>
    <row r="157" spans="1:87" x14ac:dyDescent="0.25">
      <c r="A157">
        <v>0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75</v>
      </c>
    </row>
    <row r="158" spans="1:87" x14ac:dyDescent="0.25">
      <c r="A158">
        <v>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76</v>
      </c>
    </row>
    <row r="159" spans="1:87" x14ac:dyDescent="0.25">
      <c r="A159">
        <v>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77</v>
      </c>
    </row>
    <row r="160" spans="1:87" x14ac:dyDescent="0.25">
      <c r="A160">
        <v>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78</v>
      </c>
    </row>
    <row r="161" spans="1:87" x14ac:dyDescent="0.25">
      <c r="A161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79</v>
      </c>
    </row>
    <row r="162" spans="1:87" x14ac:dyDescent="0.25">
      <c r="A162">
        <v>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6"/>
  <sheetViews>
    <sheetView workbookViewId="0">
      <selection activeCell="E36" sqref="A1:XFD1048576"/>
    </sheetView>
  </sheetViews>
  <sheetFormatPr defaultColWidth="9.140625" defaultRowHeight="15" x14ac:dyDescent="0.25"/>
  <sheetData>
    <row r="1" spans="1:1" x14ac:dyDescent="0.25">
      <c r="A1">
        <v>6989</v>
      </c>
    </row>
    <row r="2" spans="1:1" x14ac:dyDescent="0.25">
      <c r="A2">
        <v>7318</v>
      </c>
    </row>
    <row r="3" spans="1:1" x14ac:dyDescent="0.25">
      <c r="A3">
        <v>7461</v>
      </c>
    </row>
    <row r="4" spans="1:1" x14ac:dyDescent="0.25">
      <c r="A4">
        <v>7768</v>
      </c>
    </row>
    <row r="5" spans="1:1" x14ac:dyDescent="0.25">
      <c r="A5">
        <v>7972</v>
      </c>
    </row>
    <row r="6" spans="1:1" x14ac:dyDescent="0.25">
      <c r="A6">
        <v>8269</v>
      </c>
    </row>
    <row r="7" spans="1:1" x14ac:dyDescent="0.25">
      <c r="A7">
        <v>8500</v>
      </c>
    </row>
    <row r="8" spans="1:1" x14ac:dyDescent="0.25">
      <c r="A8">
        <v>8719</v>
      </c>
    </row>
    <row r="9" spans="1:1" x14ac:dyDescent="0.25">
      <c r="A9">
        <v>8947</v>
      </c>
    </row>
    <row r="10" spans="1:1" x14ac:dyDescent="0.25">
      <c r="A10">
        <v>9133</v>
      </c>
    </row>
    <row r="11" spans="1:1" x14ac:dyDescent="0.25">
      <c r="A11">
        <v>9284</v>
      </c>
    </row>
    <row r="12" spans="1:1" x14ac:dyDescent="0.25">
      <c r="A12">
        <v>9452</v>
      </c>
    </row>
    <row r="13" spans="1:1" x14ac:dyDescent="0.25">
      <c r="A13">
        <v>9639</v>
      </c>
    </row>
    <row r="14" spans="1:1" x14ac:dyDescent="0.25">
      <c r="A14">
        <v>9829</v>
      </c>
    </row>
    <row r="15" spans="1:1" x14ac:dyDescent="0.25">
      <c r="A15">
        <v>10022</v>
      </c>
    </row>
    <row r="16" spans="1:1" x14ac:dyDescent="0.25">
      <c r="A16">
        <v>10207</v>
      </c>
    </row>
    <row r="17" spans="1:1" x14ac:dyDescent="0.25">
      <c r="A17">
        <v>10343</v>
      </c>
    </row>
    <row r="18" spans="1:1" x14ac:dyDescent="0.25">
      <c r="A18">
        <v>10478</v>
      </c>
    </row>
    <row r="19" spans="1:1" x14ac:dyDescent="0.25">
      <c r="A19">
        <v>10619</v>
      </c>
    </row>
    <row r="20" spans="1:1" x14ac:dyDescent="0.25">
      <c r="A20">
        <v>10763</v>
      </c>
    </row>
    <row r="21" spans="1:1" x14ac:dyDescent="0.25">
      <c r="A21">
        <v>10887</v>
      </c>
    </row>
    <row r="22" spans="1:1" x14ac:dyDescent="0.25">
      <c r="A22">
        <v>10991</v>
      </c>
    </row>
    <row r="23" spans="1:1" x14ac:dyDescent="0.25">
      <c r="A23">
        <v>11094</v>
      </c>
    </row>
    <row r="24" spans="1:1" x14ac:dyDescent="0.25">
      <c r="A24">
        <v>11213</v>
      </c>
    </row>
    <row r="25" spans="1:1" x14ac:dyDescent="0.25">
      <c r="A25">
        <v>11354</v>
      </c>
    </row>
    <row r="26" spans="1:1" x14ac:dyDescent="0.25">
      <c r="A26">
        <v>11496</v>
      </c>
    </row>
    <row r="27" spans="1:1" x14ac:dyDescent="0.25">
      <c r="A27">
        <v>11622</v>
      </c>
    </row>
    <row r="28" spans="1:1" x14ac:dyDescent="0.25">
      <c r="A28">
        <v>11736</v>
      </c>
    </row>
    <row r="29" spans="1:1" x14ac:dyDescent="0.25">
      <c r="A29">
        <v>11850</v>
      </c>
    </row>
    <row r="30" spans="1:1" x14ac:dyDescent="0.25">
      <c r="A30">
        <v>11964</v>
      </c>
    </row>
    <row r="31" spans="1:1" x14ac:dyDescent="0.25">
      <c r="A31">
        <v>12075</v>
      </c>
    </row>
    <row r="32" spans="1:1" x14ac:dyDescent="0.25">
      <c r="A32">
        <v>12183</v>
      </c>
    </row>
    <row r="33" spans="1:1" x14ac:dyDescent="0.25">
      <c r="A33">
        <v>12291</v>
      </c>
    </row>
    <row r="34" spans="1:1" x14ac:dyDescent="0.25">
      <c r="A34">
        <v>12399</v>
      </c>
    </row>
    <row r="35" spans="1:1" x14ac:dyDescent="0.25">
      <c r="A35">
        <v>12491</v>
      </c>
    </row>
    <row r="36" spans="1:1" x14ac:dyDescent="0.25">
      <c r="A36">
        <v>12549</v>
      </c>
    </row>
    <row r="37" spans="1:1" x14ac:dyDescent="0.25">
      <c r="A37">
        <v>12607</v>
      </c>
    </row>
    <row r="38" spans="1:1" x14ac:dyDescent="0.25">
      <c r="A38">
        <v>12665</v>
      </c>
    </row>
    <row r="39" spans="1:1" x14ac:dyDescent="0.25">
      <c r="A39">
        <v>12723</v>
      </c>
    </row>
    <row r="40" spans="1:1" x14ac:dyDescent="0.25">
      <c r="A40">
        <v>12774</v>
      </c>
    </row>
    <row r="41" spans="1:1" x14ac:dyDescent="0.25">
      <c r="A41">
        <v>12818</v>
      </c>
    </row>
    <row r="42" spans="1:1" x14ac:dyDescent="0.25">
      <c r="A42">
        <v>12862</v>
      </c>
    </row>
    <row r="43" spans="1:1" x14ac:dyDescent="0.25">
      <c r="A43">
        <v>12906</v>
      </c>
    </row>
    <row r="44" spans="1:1" x14ac:dyDescent="0.25">
      <c r="A44">
        <v>12950</v>
      </c>
    </row>
    <row r="45" spans="1:1" x14ac:dyDescent="0.25">
      <c r="A45">
        <v>12993</v>
      </c>
    </row>
    <row r="46" spans="1:1" x14ac:dyDescent="0.25">
      <c r="A46">
        <v>13048</v>
      </c>
    </row>
    <row r="47" spans="1:1" x14ac:dyDescent="0.25">
      <c r="A47">
        <v>13120</v>
      </c>
    </row>
    <row r="48" spans="1:1" x14ac:dyDescent="0.25">
      <c r="A48">
        <v>13191</v>
      </c>
    </row>
    <row r="49" spans="1:1" x14ac:dyDescent="0.25">
      <c r="A49">
        <v>13263</v>
      </c>
    </row>
    <row r="50" spans="1:1" x14ac:dyDescent="0.25">
      <c r="A50">
        <v>13328</v>
      </c>
    </row>
    <row r="51" spans="1:1" x14ac:dyDescent="0.25">
      <c r="A51">
        <v>13391</v>
      </c>
    </row>
    <row r="52" spans="1:1" x14ac:dyDescent="0.25">
      <c r="A52">
        <v>13455</v>
      </c>
    </row>
    <row r="53" spans="1:1" x14ac:dyDescent="0.25">
      <c r="A53">
        <v>13518</v>
      </c>
    </row>
    <row r="54" spans="1:1" x14ac:dyDescent="0.25">
      <c r="A54">
        <v>13533</v>
      </c>
    </row>
    <row r="55" spans="1:1" x14ac:dyDescent="0.25">
      <c r="A55">
        <v>13541</v>
      </c>
    </row>
    <row r="56" spans="1:1" x14ac:dyDescent="0.25">
      <c r="A56">
        <v>13549</v>
      </c>
    </row>
    <row r="57" spans="1:1" x14ac:dyDescent="0.25">
      <c r="A57">
        <v>13557</v>
      </c>
    </row>
    <row r="58" spans="1:1" x14ac:dyDescent="0.25">
      <c r="A58">
        <v>13566</v>
      </c>
    </row>
    <row r="59" spans="1:1" x14ac:dyDescent="0.25">
      <c r="A59">
        <v>13573</v>
      </c>
    </row>
    <row r="60" spans="1:1" x14ac:dyDescent="0.25">
      <c r="A60">
        <v>13575</v>
      </c>
    </row>
    <row r="61" spans="1:1" x14ac:dyDescent="0.25">
      <c r="A61">
        <v>13577</v>
      </c>
    </row>
    <row r="62" spans="1:1" x14ac:dyDescent="0.25">
      <c r="A62">
        <v>13580</v>
      </c>
    </row>
    <row r="63" spans="1:1" x14ac:dyDescent="0.25">
      <c r="A63">
        <v>13582</v>
      </c>
    </row>
    <row r="64" spans="1:1" x14ac:dyDescent="0.25">
      <c r="A64">
        <v>13592</v>
      </c>
    </row>
    <row r="65" spans="1:1" x14ac:dyDescent="0.25">
      <c r="A65">
        <v>13607</v>
      </c>
    </row>
    <row r="66" spans="1:1" x14ac:dyDescent="0.25">
      <c r="A66">
        <v>13622</v>
      </c>
    </row>
    <row r="67" spans="1:1" x14ac:dyDescent="0.25">
      <c r="A67">
        <v>13637</v>
      </c>
    </row>
    <row r="68" spans="1:1" x14ac:dyDescent="0.25">
      <c r="A68">
        <v>13652</v>
      </c>
    </row>
    <row r="69" spans="1:1" x14ac:dyDescent="0.25">
      <c r="A69">
        <v>13667</v>
      </c>
    </row>
    <row r="70" spans="1:1" x14ac:dyDescent="0.25">
      <c r="A70">
        <v>13692</v>
      </c>
    </row>
    <row r="71" spans="1:1" x14ac:dyDescent="0.25">
      <c r="A71">
        <v>13723</v>
      </c>
    </row>
    <row r="72" spans="1:1" x14ac:dyDescent="0.25">
      <c r="A72">
        <v>13753</v>
      </c>
    </row>
    <row r="73" spans="1:1" x14ac:dyDescent="0.25">
      <c r="A73">
        <v>13783</v>
      </c>
    </row>
    <row r="74" spans="1:1" x14ac:dyDescent="0.25">
      <c r="A74">
        <v>13814</v>
      </c>
    </row>
    <row r="75" spans="1:1" x14ac:dyDescent="0.25">
      <c r="A75">
        <v>13831</v>
      </c>
    </row>
    <row r="76" spans="1:1" x14ac:dyDescent="0.25">
      <c r="A76">
        <v>13845</v>
      </c>
    </row>
    <row r="77" spans="1:1" x14ac:dyDescent="0.25">
      <c r="A77">
        <v>13860</v>
      </c>
    </row>
    <row r="78" spans="1:1" x14ac:dyDescent="0.25">
      <c r="A78">
        <v>13875</v>
      </c>
    </row>
    <row r="79" spans="1:1" x14ac:dyDescent="0.25">
      <c r="A79">
        <v>13889</v>
      </c>
    </row>
    <row r="80" spans="1:1" x14ac:dyDescent="0.25">
      <c r="A80">
        <v>13904</v>
      </c>
    </row>
    <row r="81" spans="1:1" x14ac:dyDescent="0.25">
      <c r="A81">
        <v>13912</v>
      </c>
    </row>
    <row r="82" spans="1:1" x14ac:dyDescent="0.25">
      <c r="A82">
        <v>13920</v>
      </c>
    </row>
    <row r="83" spans="1:1" x14ac:dyDescent="0.25">
      <c r="A83">
        <v>13927</v>
      </c>
    </row>
    <row r="84" spans="1:1" x14ac:dyDescent="0.25">
      <c r="A84">
        <v>13935</v>
      </c>
    </row>
    <row r="85" spans="1:1" x14ac:dyDescent="0.25">
      <c r="A85">
        <v>13943</v>
      </c>
    </row>
    <row r="86" spans="1:1" x14ac:dyDescent="0.25">
      <c r="A86">
        <v>13951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86"/>
  <sheetViews>
    <sheetView workbookViewId="0">
      <selection activeCell="C1" sqref="A1:XFD1048576"/>
    </sheetView>
  </sheetViews>
  <sheetFormatPr defaultColWidth="9.140625" defaultRowHeight="15" x14ac:dyDescent="0.25"/>
  <cols>
    <col min="1" max="1" width="6" bestFit="1" customWidth="1"/>
  </cols>
  <sheetData>
    <row r="1" spans="1:1" x14ac:dyDescent="0.25">
      <c r="A1">
        <v>12629</v>
      </c>
    </row>
    <row r="2" spans="1:1" x14ac:dyDescent="0.25">
      <c r="A2">
        <v>13300</v>
      </c>
    </row>
    <row r="3" spans="1:1" x14ac:dyDescent="0.25">
      <c r="A3">
        <v>14156</v>
      </c>
    </row>
    <row r="4" spans="1:1" x14ac:dyDescent="0.25">
      <c r="A4">
        <v>14849</v>
      </c>
    </row>
    <row r="5" spans="1:1" x14ac:dyDescent="0.25">
      <c r="A5">
        <v>15645</v>
      </c>
    </row>
    <row r="6" spans="1:1" x14ac:dyDescent="0.25">
      <c r="A6">
        <v>16348</v>
      </c>
    </row>
    <row r="7" spans="1:1" x14ac:dyDescent="0.25">
      <c r="A7">
        <v>17117</v>
      </c>
    </row>
    <row r="8" spans="1:1" x14ac:dyDescent="0.25">
      <c r="A8">
        <v>17899</v>
      </c>
    </row>
    <row r="9" spans="1:1" x14ac:dyDescent="0.25">
      <c r="A9">
        <v>18671</v>
      </c>
    </row>
    <row r="10" spans="1:1" x14ac:dyDescent="0.25">
      <c r="A10">
        <v>19485</v>
      </c>
    </row>
    <row r="11" spans="1:1" x14ac:dyDescent="0.25">
      <c r="A11">
        <v>20333</v>
      </c>
    </row>
    <row r="12" spans="1:1" x14ac:dyDescent="0.25">
      <c r="A12">
        <v>21166</v>
      </c>
    </row>
    <row r="13" spans="1:1" x14ac:dyDescent="0.25">
      <c r="A13">
        <v>21978</v>
      </c>
    </row>
    <row r="14" spans="1:1" x14ac:dyDescent="0.25">
      <c r="A14">
        <v>22788</v>
      </c>
    </row>
    <row r="15" spans="1:1" x14ac:dyDescent="0.25">
      <c r="A15">
        <v>23595</v>
      </c>
    </row>
    <row r="16" spans="1:1" x14ac:dyDescent="0.25">
      <c r="A16">
        <v>24410</v>
      </c>
    </row>
    <row r="17" spans="1:1" x14ac:dyDescent="0.25">
      <c r="A17">
        <v>25275</v>
      </c>
    </row>
    <row r="18" spans="1:1" x14ac:dyDescent="0.25">
      <c r="A18">
        <v>26139</v>
      </c>
    </row>
    <row r="19" spans="1:1" x14ac:dyDescent="0.25">
      <c r="A19">
        <v>26998</v>
      </c>
    </row>
    <row r="20" spans="1:1" x14ac:dyDescent="0.25">
      <c r="A20">
        <v>27855</v>
      </c>
    </row>
    <row r="21" spans="1:1" x14ac:dyDescent="0.25">
      <c r="A21">
        <v>28730</v>
      </c>
    </row>
    <row r="22" spans="1:1" x14ac:dyDescent="0.25">
      <c r="A22">
        <v>29626</v>
      </c>
    </row>
    <row r="23" spans="1:1" x14ac:dyDescent="0.25">
      <c r="A23">
        <v>30523</v>
      </c>
    </row>
    <row r="24" spans="1:1" x14ac:dyDescent="0.25">
      <c r="A24">
        <v>31404</v>
      </c>
    </row>
    <row r="25" spans="1:1" x14ac:dyDescent="0.25">
      <c r="A25">
        <v>32263</v>
      </c>
    </row>
    <row r="26" spans="1:1" x14ac:dyDescent="0.25">
      <c r="A26">
        <v>33121</v>
      </c>
    </row>
    <row r="27" spans="1:1" x14ac:dyDescent="0.25">
      <c r="A27">
        <v>33995</v>
      </c>
    </row>
    <row r="28" spans="1:1" x14ac:dyDescent="0.25">
      <c r="A28">
        <v>34881</v>
      </c>
    </row>
    <row r="29" spans="1:1" x14ac:dyDescent="0.25">
      <c r="A29">
        <v>35767</v>
      </c>
    </row>
    <row r="30" spans="1:1" x14ac:dyDescent="0.25">
      <c r="A30">
        <v>36654</v>
      </c>
    </row>
    <row r="31" spans="1:1" x14ac:dyDescent="0.25">
      <c r="A31">
        <v>37542</v>
      </c>
    </row>
    <row r="32" spans="1:1" x14ac:dyDescent="0.25">
      <c r="A32">
        <v>38434</v>
      </c>
    </row>
    <row r="33" spans="1:1" x14ac:dyDescent="0.25">
      <c r="A33">
        <v>39326</v>
      </c>
    </row>
    <row r="34" spans="1:1" x14ac:dyDescent="0.25">
      <c r="A34">
        <v>40218</v>
      </c>
    </row>
    <row r="35" spans="1:1" x14ac:dyDescent="0.25">
      <c r="A35">
        <v>41127</v>
      </c>
    </row>
    <row r="36" spans="1:1" x14ac:dyDescent="0.25">
      <c r="A36">
        <v>42069</v>
      </c>
    </row>
    <row r="37" spans="1:1" x14ac:dyDescent="0.25">
      <c r="A37">
        <v>43010</v>
      </c>
    </row>
    <row r="38" spans="1:1" x14ac:dyDescent="0.25">
      <c r="A38">
        <v>43952</v>
      </c>
    </row>
    <row r="39" spans="1:1" x14ac:dyDescent="0.25">
      <c r="A39">
        <v>44894</v>
      </c>
    </row>
    <row r="40" spans="1:1" x14ac:dyDescent="0.25">
      <c r="A40">
        <v>45843</v>
      </c>
    </row>
    <row r="41" spans="1:1" x14ac:dyDescent="0.25">
      <c r="A41">
        <v>46799</v>
      </c>
    </row>
    <row r="42" spans="1:1" x14ac:dyDescent="0.25">
      <c r="A42">
        <v>47755</v>
      </c>
    </row>
    <row r="43" spans="1:1" x14ac:dyDescent="0.25">
      <c r="A43">
        <v>48712</v>
      </c>
    </row>
    <row r="44" spans="1:1" x14ac:dyDescent="0.25">
      <c r="A44">
        <v>49668</v>
      </c>
    </row>
    <row r="45" spans="1:1" x14ac:dyDescent="0.25">
      <c r="A45">
        <v>50624</v>
      </c>
    </row>
    <row r="46" spans="1:1" x14ac:dyDescent="0.25">
      <c r="A46">
        <v>51569</v>
      </c>
    </row>
    <row r="47" spans="1:1" x14ac:dyDescent="0.25">
      <c r="A47">
        <v>52498</v>
      </c>
    </row>
    <row r="48" spans="1:1" x14ac:dyDescent="0.25">
      <c r="A48">
        <v>53426</v>
      </c>
    </row>
    <row r="49" spans="1:1" x14ac:dyDescent="0.25">
      <c r="A49">
        <v>54355</v>
      </c>
    </row>
    <row r="50" spans="1:1" x14ac:dyDescent="0.25">
      <c r="A50">
        <v>55290</v>
      </c>
    </row>
    <row r="51" spans="1:1" x14ac:dyDescent="0.25">
      <c r="A51">
        <v>56226</v>
      </c>
    </row>
    <row r="52" spans="1:1" x14ac:dyDescent="0.25">
      <c r="A52">
        <v>57163</v>
      </c>
    </row>
    <row r="53" spans="1:1" x14ac:dyDescent="0.25">
      <c r="A53">
        <v>58099</v>
      </c>
    </row>
    <row r="54" spans="1:1" x14ac:dyDescent="0.25">
      <c r="A54">
        <v>59085</v>
      </c>
    </row>
    <row r="55" spans="1:1" x14ac:dyDescent="0.25">
      <c r="A55">
        <v>60076</v>
      </c>
    </row>
    <row r="56" spans="1:1" x14ac:dyDescent="0.25">
      <c r="A56">
        <v>61068</v>
      </c>
    </row>
    <row r="57" spans="1:1" x14ac:dyDescent="0.25">
      <c r="A57">
        <v>62060</v>
      </c>
    </row>
    <row r="58" spans="1:1" x14ac:dyDescent="0.25">
      <c r="A58">
        <v>63052</v>
      </c>
    </row>
    <row r="59" spans="1:1" x14ac:dyDescent="0.25">
      <c r="A59">
        <v>64044</v>
      </c>
    </row>
    <row r="60" spans="1:1" x14ac:dyDescent="0.25">
      <c r="A60">
        <v>65042</v>
      </c>
    </row>
    <row r="61" spans="1:1" x14ac:dyDescent="0.25">
      <c r="A61">
        <v>66040</v>
      </c>
    </row>
    <row r="62" spans="1:1" x14ac:dyDescent="0.25">
      <c r="A62">
        <v>67038</v>
      </c>
    </row>
    <row r="63" spans="1:1" x14ac:dyDescent="0.25">
      <c r="A63">
        <v>68035</v>
      </c>
    </row>
    <row r="64" spans="1:1" x14ac:dyDescent="0.25">
      <c r="A64">
        <v>69026</v>
      </c>
    </row>
    <row r="65" spans="1:1" x14ac:dyDescent="0.25">
      <c r="A65">
        <v>70011</v>
      </c>
    </row>
    <row r="66" spans="1:1" x14ac:dyDescent="0.25">
      <c r="A66">
        <v>70996</v>
      </c>
    </row>
    <row r="67" spans="1:1" x14ac:dyDescent="0.25">
      <c r="A67">
        <v>71981</v>
      </c>
    </row>
    <row r="68" spans="1:1" x14ac:dyDescent="0.25">
      <c r="A68">
        <v>72966</v>
      </c>
    </row>
    <row r="69" spans="1:1" x14ac:dyDescent="0.25">
      <c r="A69">
        <v>73951</v>
      </c>
    </row>
    <row r="70" spans="1:1" x14ac:dyDescent="0.25">
      <c r="A70">
        <v>74925</v>
      </c>
    </row>
    <row r="71" spans="1:1" x14ac:dyDescent="0.25">
      <c r="A71">
        <v>75895</v>
      </c>
    </row>
    <row r="72" spans="1:1" x14ac:dyDescent="0.25">
      <c r="A72">
        <v>76864</v>
      </c>
    </row>
    <row r="73" spans="1:1" x14ac:dyDescent="0.25">
      <c r="A73">
        <v>77834</v>
      </c>
    </row>
    <row r="74" spans="1:1" x14ac:dyDescent="0.25">
      <c r="A74">
        <v>78804</v>
      </c>
    </row>
    <row r="75" spans="1:1" x14ac:dyDescent="0.25">
      <c r="A75">
        <v>79787</v>
      </c>
    </row>
    <row r="76" spans="1:1" x14ac:dyDescent="0.25">
      <c r="A76">
        <v>80772</v>
      </c>
    </row>
    <row r="77" spans="1:1" x14ac:dyDescent="0.25">
      <c r="A77">
        <v>81757</v>
      </c>
    </row>
    <row r="78" spans="1:1" x14ac:dyDescent="0.25">
      <c r="A78">
        <v>82743</v>
      </c>
    </row>
    <row r="79" spans="1:1" x14ac:dyDescent="0.25">
      <c r="A79">
        <v>83728</v>
      </c>
    </row>
    <row r="80" spans="1:1" x14ac:dyDescent="0.25">
      <c r="A80">
        <v>84714</v>
      </c>
    </row>
    <row r="81" spans="1:1" x14ac:dyDescent="0.25">
      <c r="A81">
        <v>85706</v>
      </c>
    </row>
    <row r="82" spans="1:1" x14ac:dyDescent="0.25">
      <c r="A82">
        <v>86698</v>
      </c>
    </row>
    <row r="83" spans="1:1" x14ac:dyDescent="0.25">
      <c r="A83">
        <v>87690</v>
      </c>
    </row>
    <row r="84" spans="1:1" x14ac:dyDescent="0.25">
      <c r="A84">
        <v>88682</v>
      </c>
    </row>
    <row r="85" spans="1:1" x14ac:dyDescent="0.25">
      <c r="A85">
        <v>89674</v>
      </c>
    </row>
    <row r="86" spans="1:1" x14ac:dyDescent="0.25">
      <c r="A86">
        <v>90666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90"/>
  <sheetViews>
    <sheetView workbookViewId="0">
      <selection activeCell="E1" sqref="E1:M1048576"/>
    </sheetView>
  </sheetViews>
  <sheetFormatPr defaultColWidth="9.140625" defaultRowHeight="15" x14ac:dyDescent="0.25"/>
  <sheetData>
    <row r="1" spans="1:13" x14ac:dyDescent="0.25">
      <c r="A1">
        <v>18</v>
      </c>
      <c r="B1">
        <v>204</v>
      </c>
      <c r="C1">
        <v>191</v>
      </c>
      <c r="D1">
        <v>195</v>
      </c>
      <c r="E1">
        <f>IF(ISBLANK(B1),10,10-B1/100)</f>
        <v>7.96</v>
      </c>
      <c r="F1">
        <f>B1/100</f>
        <v>2.04</v>
      </c>
      <c r="G1">
        <f>A1</f>
        <v>18</v>
      </c>
      <c r="H1">
        <f>IF(ISBLANK(C1),10,10-C1/100)</f>
        <v>8.09</v>
      </c>
      <c r="I1">
        <f>C1/100</f>
        <v>1.91</v>
      </c>
      <c r="J1">
        <f>A1</f>
        <v>18</v>
      </c>
      <c r="K1">
        <f>IF(ISBLANK(D1),10,10-D1/100)</f>
        <v>8.0500000000000007</v>
      </c>
      <c r="L1">
        <f>D1/100</f>
        <v>1.95</v>
      </c>
      <c r="M1">
        <f>A1</f>
        <v>18</v>
      </c>
    </row>
    <row r="2" spans="1:13" x14ac:dyDescent="0.25">
      <c r="A2">
        <v>19</v>
      </c>
      <c r="B2">
        <v>185</v>
      </c>
      <c r="C2">
        <v>176</v>
      </c>
      <c r="D2">
        <v>180</v>
      </c>
      <c r="E2">
        <f t="shared" ref="E2:E65" si="0">IF(ISBLANK(B2),10,10-B2/100)</f>
        <v>8.15</v>
      </c>
      <c r="F2">
        <f t="shared" ref="F2:F65" si="1">B2/100</f>
        <v>1.85</v>
      </c>
      <c r="G2">
        <f t="shared" ref="G2:G65" si="2">A2</f>
        <v>19</v>
      </c>
      <c r="H2">
        <f t="shared" ref="H2:H65" si="3">IF(ISBLANK(C2),10,10-C2/100)</f>
        <v>8.24</v>
      </c>
      <c r="I2">
        <f t="shared" ref="I2:I65" si="4">C2/100</f>
        <v>1.76</v>
      </c>
      <c r="J2">
        <f t="shared" ref="J2:J65" si="5">A2</f>
        <v>19</v>
      </c>
      <c r="K2">
        <f t="shared" ref="K2:K65" si="6">IF(ISBLANK(D2),10,10-D2/100)</f>
        <v>8.1999999999999993</v>
      </c>
      <c r="L2">
        <f t="shared" ref="L2:L65" si="7">D2/100</f>
        <v>1.8</v>
      </c>
      <c r="M2">
        <f t="shared" ref="M2:M65" si="8">A2</f>
        <v>19</v>
      </c>
    </row>
    <row r="3" spans="1:13" x14ac:dyDescent="0.25">
      <c r="A3">
        <v>20</v>
      </c>
      <c r="B3">
        <v>173</v>
      </c>
      <c r="C3">
        <v>165</v>
      </c>
      <c r="D3">
        <v>168</v>
      </c>
      <c r="E3">
        <f t="shared" si="0"/>
        <v>8.27</v>
      </c>
      <c r="F3">
        <f t="shared" si="1"/>
        <v>1.73</v>
      </c>
      <c r="G3">
        <f t="shared" si="2"/>
        <v>20</v>
      </c>
      <c r="H3">
        <f t="shared" si="3"/>
        <v>8.35</v>
      </c>
      <c r="I3">
        <f t="shared" si="4"/>
        <v>1.65</v>
      </c>
      <c r="J3">
        <f t="shared" si="5"/>
        <v>20</v>
      </c>
      <c r="K3">
        <f t="shared" si="6"/>
        <v>8.32</v>
      </c>
      <c r="L3">
        <f t="shared" si="7"/>
        <v>1.68</v>
      </c>
      <c r="M3">
        <f t="shared" si="8"/>
        <v>20</v>
      </c>
    </row>
    <row r="4" spans="1:13" x14ac:dyDescent="0.25">
      <c r="A4">
        <v>21</v>
      </c>
      <c r="B4">
        <v>161</v>
      </c>
      <c r="C4">
        <v>151</v>
      </c>
      <c r="D4">
        <v>154</v>
      </c>
      <c r="E4">
        <f t="shared" si="0"/>
        <v>8.39</v>
      </c>
      <c r="F4">
        <f t="shared" si="1"/>
        <v>1.61</v>
      </c>
      <c r="G4">
        <f t="shared" si="2"/>
        <v>21</v>
      </c>
      <c r="H4">
        <f t="shared" si="3"/>
        <v>8.49</v>
      </c>
      <c r="I4">
        <f t="shared" si="4"/>
        <v>1.51</v>
      </c>
      <c r="J4">
        <f t="shared" si="5"/>
        <v>21</v>
      </c>
      <c r="K4">
        <f t="shared" si="6"/>
        <v>8.4600000000000009</v>
      </c>
      <c r="L4">
        <f t="shared" si="7"/>
        <v>1.54</v>
      </c>
      <c r="M4">
        <f t="shared" si="8"/>
        <v>21</v>
      </c>
    </row>
    <row r="5" spans="1:13" x14ac:dyDescent="0.25">
      <c r="A5">
        <v>22</v>
      </c>
      <c r="B5">
        <v>149</v>
      </c>
      <c r="C5">
        <v>138</v>
      </c>
      <c r="D5">
        <v>142</v>
      </c>
      <c r="E5">
        <f t="shared" si="0"/>
        <v>8.51</v>
      </c>
      <c r="F5">
        <f t="shared" si="1"/>
        <v>1.49</v>
      </c>
      <c r="G5">
        <f t="shared" si="2"/>
        <v>22</v>
      </c>
      <c r="H5">
        <f t="shared" si="3"/>
        <v>8.620000000000001</v>
      </c>
      <c r="I5">
        <f t="shared" si="4"/>
        <v>1.38</v>
      </c>
      <c r="J5">
        <f t="shared" si="5"/>
        <v>22</v>
      </c>
      <c r="K5">
        <f t="shared" si="6"/>
        <v>8.58</v>
      </c>
      <c r="L5">
        <f t="shared" si="7"/>
        <v>1.42</v>
      </c>
      <c r="M5">
        <f t="shared" si="8"/>
        <v>22</v>
      </c>
    </row>
    <row r="6" spans="1:13" x14ac:dyDescent="0.25">
      <c r="A6">
        <v>23</v>
      </c>
      <c r="B6">
        <v>137</v>
      </c>
      <c r="C6">
        <v>126</v>
      </c>
      <c r="D6">
        <v>129</v>
      </c>
      <c r="E6">
        <f t="shared" si="0"/>
        <v>8.629999999999999</v>
      </c>
      <c r="F6">
        <f t="shared" si="1"/>
        <v>1.37</v>
      </c>
      <c r="G6">
        <f t="shared" si="2"/>
        <v>23</v>
      </c>
      <c r="H6">
        <f t="shared" si="3"/>
        <v>8.74</v>
      </c>
      <c r="I6">
        <f t="shared" si="4"/>
        <v>1.26</v>
      </c>
      <c r="J6">
        <f t="shared" si="5"/>
        <v>23</v>
      </c>
      <c r="K6">
        <f t="shared" si="6"/>
        <v>8.7100000000000009</v>
      </c>
      <c r="L6">
        <f t="shared" si="7"/>
        <v>1.29</v>
      </c>
      <c r="M6">
        <f t="shared" si="8"/>
        <v>23</v>
      </c>
    </row>
    <row r="7" spans="1:13" x14ac:dyDescent="0.25">
      <c r="A7">
        <v>24</v>
      </c>
      <c r="B7">
        <v>121</v>
      </c>
      <c r="C7">
        <v>111</v>
      </c>
      <c r="D7">
        <v>114</v>
      </c>
      <c r="E7">
        <f t="shared" si="0"/>
        <v>8.7899999999999991</v>
      </c>
      <c r="F7">
        <f t="shared" si="1"/>
        <v>1.21</v>
      </c>
      <c r="G7">
        <f t="shared" si="2"/>
        <v>24</v>
      </c>
      <c r="H7">
        <f t="shared" si="3"/>
        <v>8.89</v>
      </c>
      <c r="I7">
        <f t="shared" si="4"/>
        <v>1.1100000000000001</v>
      </c>
      <c r="J7">
        <f t="shared" si="5"/>
        <v>24</v>
      </c>
      <c r="K7">
        <f t="shared" si="6"/>
        <v>8.86</v>
      </c>
      <c r="L7">
        <f t="shared" si="7"/>
        <v>1.1399999999999999</v>
      </c>
      <c r="M7">
        <f t="shared" si="8"/>
        <v>24</v>
      </c>
    </row>
    <row r="8" spans="1:13" x14ac:dyDescent="0.25">
      <c r="A8">
        <v>25</v>
      </c>
      <c r="B8">
        <v>111</v>
      </c>
      <c r="C8">
        <v>101</v>
      </c>
      <c r="D8">
        <v>105</v>
      </c>
      <c r="E8">
        <f t="shared" si="0"/>
        <v>8.89</v>
      </c>
      <c r="F8">
        <f t="shared" si="1"/>
        <v>1.1100000000000001</v>
      </c>
      <c r="G8">
        <f t="shared" si="2"/>
        <v>25</v>
      </c>
      <c r="H8">
        <f t="shared" si="3"/>
        <v>8.99</v>
      </c>
      <c r="I8">
        <f t="shared" si="4"/>
        <v>1.01</v>
      </c>
      <c r="J8">
        <f t="shared" si="5"/>
        <v>25</v>
      </c>
      <c r="K8">
        <f t="shared" si="6"/>
        <v>8.9499999999999993</v>
      </c>
      <c r="L8">
        <f t="shared" si="7"/>
        <v>1.05</v>
      </c>
      <c r="M8">
        <f t="shared" si="8"/>
        <v>25</v>
      </c>
    </row>
    <row r="9" spans="1:13" x14ac:dyDescent="0.25">
      <c r="A9">
        <v>26</v>
      </c>
      <c r="B9">
        <v>99</v>
      </c>
      <c r="C9">
        <v>92</v>
      </c>
      <c r="D9">
        <v>97</v>
      </c>
      <c r="E9">
        <f t="shared" si="0"/>
        <v>9.01</v>
      </c>
      <c r="F9">
        <f t="shared" si="1"/>
        <v>0.99</v>
      </c>
      <c r="G9">
        <f t="shared" si="2"/>
        <v>26</v>
      </c>
      <c r="H9">
        <f t="shared" si="3"/>
        <v>9.08</v>
      </c>
      <c r="I9">
        <f t="shared" si="4"/>
        <v>0.92</v>
      </c>
      <c r="J9">
        <f t="shared" si="5"/>
        <v>26</v>
      </c>
      <c r="K9">
        <f t="shared" si="6"/>
        <v>9.0299999999999994</v>
      </c>
      <c r="L9">
        <f t="shared" si="7"/>
        <v>0.97</v>
      </c>
      <c r="M9">
        <f t="shared" si="8"/>
        <v>26</v>
      </c>
    </row>
    <row r="10" spans="1:13" x14ac:dyDescent="0.25">
      <c r="A10">
        <v>27</v>
      </c>
      <c r="B10">
        <v>92</v>
      </c>
      <c r="C10">
        <v>85</v>
      </c>
      <c r="D10">
        <v>90</v>
      </c>
      <c r="E10">
        <f t="shared" si="0"/>
        <v>9.08</v>
      </c>
      <c r="F10">
        <f t="shared" si="1"/>
        <v>0.92</v>
      </c>
      <c r="G10">
        <f t="shared" si="2"/>
        <v>27</v>
      </c>
      <c r="H10">
        <f t="shared" si="3"/>
        <v>9.15</v>
      </c>
      <c r="I10">
        <f t="shared" si="4"/>
        <v>0.85</v>
      </c>
      <c r="J10">
        <f t="shared" si="5"/>
        <v>27</v>
      </c>
      <c r="K10">
        <f t="shared" si="6"/>
        <v>9.1</v>
      </c>
      <c r="L10">
        <f t="shared" si="7"/>
        <v>0.9</v>
      </c>
      <c r="M10">
        <f t="shared" si="8"/>
        <v>27</v>
      </c>
    </row>
    <row r="11" spans="1:13" x14ac:dyDescent="0.25">
      <c r="A11">
        <v>28</v>
      </c>
      <c r="B11">
        <v>85</v>
      </c>
      <c r="C11">
        <v>77</v>
      </c>
      <c r="D11">
        <v>83</v>
      </c>
      <c r="E11">
        <f t="shared" si="0"/>
        <v>9.15</v>
      </c>
      <c r="F11">
        <f t="shared" si="1"/>
        <v>0.85</v>
      </c>
      <c r="G11">
        <f t="shared" si="2"/>
        <v>28</v>
      </c>
      <c r="H11">
        <f t="shared" si="3"/>
        <v>9.23</v>
      </c>
      <c r="I11">
        <f t="shared" si="4"/>
        <v>0.77</v>
      </c>
      <c r="J11">
        <f t="shared" si="5"/>
        <v>28</v>
      </c>
      <c r="K11">
        <f t="shared" si="6"/>
        <v>9.17</v>
      </c>
      <c r="L11">
        <f t="shared" si="7"/>
        <v>0.83</v>
      </c>
      <c r="M11">
        <f t="shared" si="8"/>
        <v>28</v>
      </c>
    </row>
    <row r="12" spans="1:13" x14ac:dyDescent="0.25">
      <c r="A12">
        <v>29</v>
      </c>
      <c r="B12">
        <v>78</v>
      </c>
      <c r="C12">
        <v>70</v>
      </c>
      <c r="D12">
        <v>76</v>
      </c>
      <c r="E12">
        <f t="shared" si="0"/>
        <v>9.2200000000000006</v>
      </c>
      <c r="F12">
        <f t="shared" si="1"/>
        <v>0.78</v>
      </c>
      <c r="G12">
        <f t="shared" si="2"/>
        <v>29</v>
      </c>
      <c r="H12">
        <f t="shared" si="3"/>
        <v>9.3000000000000007</v>
      </c>
      <c r="I12">
        <f t="shared" si="4"/>
        <v>0.7</v>
      </c>
      <c r="J12">
        <f t="shared" si="5"/>
        <v>29</v>
      </c>
      <c r="K12">
        <f t="shared" si="6"/>
        <v>9.24</v>
      </c>
      <c r="L12">
        <f t="shared" si="7"/>
        <v>0.76</v>
      </c>
      <c r="M12">
        <f t="shared" si="8"/>
        <v>29</v>
      </c>
    </row>
    <row r="13" spans="1:13" x14ac:dyDescent="0.25">
      <c r="A13">
        <v>30</v>
      </c>
      <c r="B13">
        <v>72</v>
      </c>
      <c r="C13">
        <v>64</v>
      </c>
      <c r="D13">
        <v>70</v>
      </c>
      <c r="E13">
        <f t="shared" si="0"/>
        <v>9.2799999999999994</v>
      </c>
      <c r="F13">
        <f t="shared" si="1"/>
        <v>0.72</v>
      </c>
      <c r="G13">
        <f t="shared" si="2"/>
        <v>30</v>
      </c>
      <c r="H13">
        <f t="shared" si="3"/>
        <v>9.36</v>
      </c>
      <c r="I13">
        <f t="shared" si="4"/>
        <v>0.64</v>
      </c>
      <c r="J13">
        <f t="shared" si="5"/>
        <v>30</v>
      </c>
      <c r="K13">
        <f t="shared" si="6"/>
        <v>9.3000000000000007</v>
      </c>
      <c r="L13">
        <f t="shared" si="7"/>
        <v>0.7</v>
      </c>
      <c r="M13">
        <f t="shared" si="8"/>
        <v>30</v>
      </c>
    </row>
    <row r="14" spans="1:13" x14ac:dyDescent="0.25">
      <c r="A14">
        <v>31</v>
      </c>
      <c r="B14">
        <v>67</v>
      </c>
      <c r="C14">
        <v>58</v>
      </c>
      <c r="D14">
        <v>65</v>
      </c>
      <c r="E14">
        <f t="shared" si="0"/>
        <v>9.33</v>
      </c>
      <c r="F14">
        <f t="shared" si="1"/>
        <v>0.67</v>
      </c>
      <c r="G14">
        <f t="shared" si="2"/>
        <v>31</v>
      </c>
      <c r="H14">
        <f t="shared" si="3"/>
        <v>9.42</v>
      </c>
      <c r="I14">
        <f t="shared" si="4"/>
        <v>0.57999999999999996</v>
      </c>
      <c r="J14">
        <f t="shared" si="5"/>
        <v>31</v>
      </c>
      <c r="K14">
        <f t="shared" si="6"/>
        <v>9.35</v>
      </c>
      <c r="L14">
        <f t="shared" si="7"/>
        <v>0.65</v>
      </c>
      <c r="M14">
        <f t="shared" si="8"/>
        <v>31</v>
      </c>
    </row>
    <row r="15" spans="1:13" x14ac:dyDescent="0.25">
      <c r="A15">
        <v>32</v>
      </c>
      <c r="B15">
        <v>62</v>
      </c>
      <c r="C15">
        <v>52</v>
      </c>
      <c r="D15">
        <v>60</v>
      </c>
      <c r="E15">
        <f t="shared" si="0"/>
        <v>9.3800000000000008</v>
      </c>
      <c r="F15">
        <f t="shared" si="1"/>
        <v>0.62</v>
      </c>
      <c r="G15">
        <f t="shared" si="2"/>
        <v>32</v>
      </c>
      <c r="H15">
        <f t="shared" si="3"/>
        <v>9.48</v>
      </c>
      <c r="I15">
        <f t="shared" si="4"/>
        <v>0.52</v>
      </c>
      <c r="J15">
        <f t="shared" si="5"/>
        <v>32</v>
      </c>
      <c r="K15">
        <f t="shared" si="6"/>
        <v>9.4</v>
      </c>
      <c r="L15">
        <f t="shared" si="7"/>
        <v>0.6</v>
      </c>
      <c r="M15">
        <f t="shared" si="8"/>
        <v>32</v>
      </c>
    </row>
    <row r="16" spans="1:13" x14ac:dyDescent="0.25">
      <c r="A16">
        <v>33</v>
      </c>
      <c r="B16">
        <v>57</v>
      </c>
      <c r="C16">
        <v>46</v>
      </c>
      <c r="D16">
        <v>55</v>
      </c>
      <c r="E16">
        <f t="shared" si="0"/>
        <v>9.43</v>
      </c>
      <c r="F16">
        <f t="shared" si="1"/>
        <v>0.56999999999999995</v>
      </c>
      <c r="G16">
        <f t="shared" si="2"/>
        <v>33</v>
      </c>
      <c r="H16">
        <f t="shared" si="3"/>
        <v>9.5399999999999991</v>
      </c>
      <c r="I16">
        <f t="shared" si="4"/>
        <v>0.46</v>
      </c>
      <c r="J16">
        <f t="shared" si="5"/>
        <v>33</v>
      </c>
      <c r="K16">
        <f t="shared" si="6"/>
        <v>9.4499999999999993</v>
      </c>
      <c r="L16">
        <f t="shared" si="7"/>
        <v>0.55000000000000004</v>
      </c>
      <c r="M16">
        <f t="shared" si="8"/>
        <v>33</v>
      </c>
    </row>
    <row r="17" spans="1:13" x14ac:dyDescent="0.25">
      <c r="A17">
        <v>34</v>
      </c>
      <c r="B17">
        <v>51</v>
      </c>
      <c r="C17">
        <v>41</v>
      </c>
      <c r="D17">
        <v>50</v>
      </c>
      <c r="E17">
        <f t="shared" si="0"/>
        <v>9.49</v>
      </c>
      <c r="F17">
        <f t="shared" si="1"/>
        <v>0.51</v>
      </c>
      <c r="G17">
        <f t="shared" si="2"/>
        <v>34</v>
      </c>
      <c r="H17">
        <f t="shared" si="3"/>
        <v>9.59</v>
      </c>
      <c r="I17">
        <f t="shared" si="4"/>
        <v>0.41</v>
      </c>
      <c r="J17">
        <f t="shared" si="5"/>
        <v>34</v>
      </c>
      <c r="K17">
        <f t="shared" si="6"/>
        <v>9.5</v>
      </c>
      <c r="L17">
        <f t="shared" si="7"/>
        <v>0.5</v>
      </c>
      <c r="M17">
        <f t="shared" si="8"/>
        <v>34</v>
      </c>
    </row>
    <row r="18" spans="1:13" x14ac:dyDescent="0.25">
      <c r="A18">
        <v>35</v>
      </c>
      <c r="B18">
        <v>47</v>
      </c>
      <c r="C18">
        <v>38</v>
      </c>
      <c r="D18">
        <v>46</v>
      </c>
      <c r="E18">
        <f t="shared" si="0"/>
        <v>9.5299999999999994</v>
      </c>
      <c r="F18">
        <f t="shared" si="1"/>
        <v>0.47</v>
      </c>
      <c r="G18">
        <f t="shared" si="2"/>
        <v>35</v>
      </c>
      <c r="H18">
        <f t="shared" si="3"/>
        <v>9.6199999999999992</v>
      </c>
      <c r="I18">
        <f t="shared" si="4"/>
        <v>0.38</v>
      </c>
      <c r="J18">
        <f t="shared" si="5"/>
        <v>35</v>
      </c>
      <c r="K18">
        <f t="shared" si="6"/>
        <v>9.5399999999999991</v>
      </c>
      <c r="L18">
        <f t="shared" si="7"/>
        <v>0.46</v>
      </c>
      <c r="M18">
        <f t="shared" si="8"/>
        <v>35</v>
      </c>
    </row>
    <row r="19" spans="1:13" x14ac:dyDescent="0.25">
      <c r="A19">
        <v>36</v>
      </c>
      <c r="B19">
        <v>43</v>
      </c>
      <c r="C19">
        <v>34</v>
      </c>
      <c r="D19">
        <v>42</v>
      </c>
      <c r="E19">
        <f t="shared" si="0"/>
        <v>9.57</v>
      </c>
      <c r="F19">
        <f t="shared" si="1"/>
        <v>0.43</v>
      </c>
      <c r="G19">
        <f t="shared" si="2"/>
        <v>36</v>
      </c>
      <c r="H19">
        <f t="shared" si="3"/>
        <v>9.66</v>
      </c>
      <c r="I19">
        <f t="shared" si="4"/>
        <v>0.34</v>
      </c>
      <c r="J19">
        <f t="shared" si="5"/>
        <v>36</v>
      </c>
      <c r="K19">
        <f t="shared" si="6"/>
        <v>9.58</v>
      </c>
      <c r="L19">
        <f t="shared" si="7"/>
        <v>0.42</v>
      </c>
      <c r="M19">
        <f t="shared" si="8"/>
        <v>36</v>
      </c>
    </row>
    <row r="20" spans="1:13" x14ac:dyDescent="0.25">
      <c r="A20">
        <v>37</v>
      </c>
      <c r="B20">
        <v>39</v>
      </c>
      <c r="C20">
        <v>31</v>
      </c>
      <c r="D20">
        <v>39</v>
      </c>
      <c r="E20">
        <f t="shared" si="0"/>
        <v>9.61</v>
      </c>
      <c r="F20">
        <f t="shared" si="1"/>
        <v>0.39</v>
      </c>
      <c r="G20">
        <f t="shared" si="2"/>
        <v>37</v>
      </c>
      <c r="H20">
        <f t="shared" si="3"/>
        <v>9.69</v>
      </c>
      <c r="I20">
        <f t="shared" si="4"/>
        <v>0.31</v>
      </c>
      <c r="J20">
        <f t="shared" si="5"/>
        <v>37</v>
      </c>
      <c r="K20">
        <f t="shared" si="6"/>
        <v>9.61</v>
      </c>
      <c r="L20">
        <f t="shared" si="7"/>
        <v>0.39</v>
      </c>
      <c r="M20">
        <f t="shared" si="8"/>
        <v>37</v>
      </c>
    </row>
    <row r="21" spans="1:13" x14ac:dyDescent="0.25">
      <c r="A21">
        <v>38</v>
      </c>
      <c r="B21">
        <v>35</v>
      </c>
      <c r="C21">
        <v>28</v>
      </c>
      <c r="D21">
        <v>35</v>
      </c>
      <c r="E21">
        <f t="shared" si="0"/>
        <v>9.65</v>
      </c>
      <c r="F21">
        <f t="shared" si="1"/>
        <v>0.35</v>
      </c>
      <c r="G21">
        <f t="shared" si="2"/>
        <v>38</v>
      </c>
      <c r="H21">
        <f t="shared" si="3"/>
        <v>9.7200000000000006</v>
      </c>
      <c r="I21">
        <f t="shared" si="4"/>
        <v>0.28000000000000003</v>
      </c>
      <c r="J21">
        <f t="shared" si="5"/>
        <v>38</v>
      </c>
      <c r="K21">
        <f t="shared" si="6"/>
        <v>9.65</v>
      </c>
      <c r="L21">
        <f t="shared" si="7"/>
        <v>0.35</v>
      </c>
      <c r="M21">
        <f t="shared" si="8"/>
        <v>38</v>
      </c>
    </row>
    <row r="22" spans="1:13" x14ac:dyDescent="0.25">
      <c r="A22">
        <v>39</v>
      </c>
      <c r="B22">
        <v>31</v>
      </c>
      <c r="C22">
        <v>25</v>
      </c>
      <c r="D22">
        <v>33</v>
      </c>
      <c r="E22">
        <f t="shared" si="0"/>
        <v>9.69</v>
      </c>
      <c r="F22">
        <f t="shared" si="1"/>
        <v>0.31</v>
      </c>
      <c r="G22">
        <f t="shared" si="2"/>
        <v>39</v>
      </c>
      <c r="H22">
        <f t="shared" si="3"/>
        <v>9.75</v>
      </c>
      <c r="I22">
        <f t="shared" si="4"/>
        <v>0.25</v>
      </c>
      <c r="J22">
        <f t="shared" si="5"/>
        <v>39</v>
      </c>
      <c r="K22">
        <f t="shared" si="6"/>
        <v>9.67</v>
      </c>
      <c r="L22">
        <f t="shared" si="7"/>
        <v>0.33</v>
      </c>
      <c r="M22">
        <f t="shared" si="8"/>
        <v>39</v>
      </c>
    </row>
    <row r="23" spans="1:13" x14ac:dyDescent="0.25">
      <c r="A23">
        <v>40</v>
      </c>
      <c r="B23">
        <v>28</v>
      </c>
      <c r="C23">
        <v>22</v>
      </c>
      <c r="D23">
        <v>30</v>
      </c>
      <c r="E23">
        <f t="shared" si="0"/>
        <v>9.7200000000000006</v>
      </c>
      <c r="F23">
        <f t="shared" si="1"/>
        <v>0.28000000000000003</v>
      </c>
      <c r="G23">
        <f t="shared" si="2"/>
        <v>40</v>
      </c>
      <c r="H23">
        <f t="shared" si="3"/>
        <v>9.7799999999999994</v>
      </c>
      <c r="I23">
        <f t="shared" si="4"/>
        <v>0.22</v>
      </c>
      <c r="J23">
        <f t="shared" si="5"/>
        <v>40</v>
      </c>
      <c r="K23">
        <f t="shared" si="6"/>
        <v>9.6999999999999993</v>
      </c>
      <c r="L23">
        <f t="shared" si="7"/>
        <v>0.3</v>
      </c>
      <c r="M23">
        <f t="shared" si="8"/>
        <v>40</v>
      </c>
    </row>
    <row r="24" spans="1:13" x14ac:dyDescent="0.25">
      <c r="A24">
        <v>41</v>
      </c>
      <c r="B24">
        <v>24</v>
      </c>
      <c r="C24">
        <v>19</v>
      </c>
      <c r="D24">
        <v>28</v>
      </c>
      <c r="E24">
        <f t="shared" si="0"/>
        <v>9.76</v>
      </c>
      <c r="F24">
        <f t="shared" si="1"/>
        <v>0.24</v>
      </c>
      <c r="G24">
        <f t="shared" si="2"/>
        <v>41</v>
      </c>
      <c r="H24">
        <f t="shared" si="3"/>
        <v>9.81</v>
      </c>
      <c r="I24">
        <f t="shared" si="4"/>
        <v>0.19</v>
      </c>
      <c r="J24">
        <f t="shared" si="5"/>
        <v>41</v>
      </c>
      <c r="K24">
        <f t="shared" si="6"/>
        <v>9.7200000000000006</v>
      </c>
      <c r="L24">
        <f t="shared" si="7"/>
        <v>0.28000000000000003</v>
      </c>
      <c r="M24">
        <f t="shared" si="8"/>
        <v>41</v>
      </c>
    </row>
    <row r="25" spans="1:13" x14ac:dyDescent="0.25">
      <c r="A25">
        <v>42</v>
      </c>
      <c r="B25">
        <v>21</v>
      </c>
      <c r="C25">
        <v>16</v>
      </c>
      <c r="D25">
        <v>25</v>
      </c>
      <c r="E25">
        <f t="shared" si="0"/>
        <v>9.7899999999999991</v>
      </c>
      <c r="F25">
        <f t="shared" si="1"/>
        <v>0.21</v>
      </c>
      <c r="G25">
        <f t="shared" si="2"/>
        <v>42</v>
      </c>
      <c r="H25">
        <f t="shared" si="3"/>
        <v>9.84</v>
      </c>
      <c r="I25">
        <f t="shared" si="4"/>
        <v>0.16</v>
      </c>
      <c r="J25">
        <f t="shared" si="5"/>
        <v>42</v>
      </c>
      <c r="K25">
        <f t="shared" si="6"/>
        <v>9.75</v>
      </c>
      <c r="L25">
        <f t="shared" si="7"/>
        <v>0.25</v>
      </c>
      <c r="M25">
        <f t="shared" si="8"/>
        <v>42</v>
      </c>
    </row>
    <row r="26" spans="1:13" x14ac:dyDescent="0.25">
      <c r="A26">
        <v>43</v>
      </c>
      <c r="B26">
        <v>17</v>
      </c>
      <c r="C26">
        <v>12</v>
      </c>
      <c r="D26">
        <v>22</v>
      </c>
      <c r="E26">
        <f t="shared" si="0"/>
        <v>9.83</v>
      </c>
      <c r="F26">
        <f t="shared" si="1"/>
        <v>0.17</v>
      </c>
      <c r="G26">
        <f t="shared" si="2"/>
        <v>43</v>
      </c>
      <c r="H26">
        <f t="shared" si="3"/>
        <v>9.8800000000000008</v>
      </c>
      <c r="I26">
        <f t="shared" si="4"/>
        <v>0.12</v>
      </c>
      <c r="J26">
        <f t="shared" si="5"/>
        <v>43</v>
      </c>
      <c r="K26">
        <f t="shared" si="6"/>
        <v>9.7799999999999994</v>
      </c>
      <c r="L26">
        <f t="shared" si="7"/>
        <v>0.22</v>
      </c>
      <c r="M26">
        <f t="shared" si="8"/>
        <v>43</v>
      </c>
    </row>
    <row r="27" spans="1:13" x14ac:dyDescent="0.25">
      <c r="A27">
        <v>44</v>
      </c>
      <c r="B27">
        <v>14</v>
      </c>
      <c r="C27">
        <v>9</v>
      </c>
      <c r="D27">
        <v>19</v>
      </c>
      <c r="E27">
        <f t="shared" si="0"/>
        <v>9.86</v>
      </c>
      <c r="F27">
        <f t="shared" si="1"/>
        <v>0.14000000000000001</v>
      </c>
      <c r="G27">
        <f t="shared" si="2"/>
        <v>44</v>
      </c>
      <c r="H27">
        <f t="shared" si="3"/>
        <v>9.91</v>
      </c>
      <c r="I27">
        <f t="shared" si="4"/>
        <v>0.09</v>
      </c>
      <c r="J27">
        <f t="shared" si="5"/>
        <v>44</v>
      </c>
      <c r="K27">
        <f t="shared" si="6"/>
        <v>9.81</v>
      </c>
      <c r="L27">
        <f t="shared" si="7"/>
        <v>0.19</v>
      </c>
      <c r="M27">
        <f t="shared" si="8"/>
        <v>44</v>
      </c>
    </row>
    <row r="28" spans="1:13" x14ac:dyDescent="0.25">
      <c r="A28">
        <v>45</v>
      </c>
      <c r="B28">
        <v>12</v>
      </c>
      <c r="C28">
        <v>6</v>
      </c>
      <c r="D28">
        <v>16</v>
      </c>
      <c r="E28">
        <f t="shared" si="0"/>
        <v>9.8800000000000008</v>
      </c>
      <c r="F28">
        <f t="shared" si="1"/>
        <v>0.12</v>
      </c>
      <c r="G28">
        <f t="shared" si="2"/>
        <v>45</v>
      </c>
      <c r="H28">
        <f t="shared" si="3"/>
        <v>9.94</v>
      </c>
      <c r="I28">
        <f t="shared" si="4"/>
        <v>0.06</v>
      </c>
      <c r="J28">
        <f t="shared" si="5"/>
        <v>45</v>
      </c>
      <c r="K28">
        <f t="shared" si="6"/>
        <v>9.84</v>
      </c>
      <c r="L28">
        <f t="shared" si="7"/>
        <v>0.16</v>
      </c>
      <c r="M28">
        <f t="shared" si="8"/>
        <v>45</v>
      </c>
    </row>
    <row r="29" spans="1:13" x14ac:dyDescent="0.25">
      <c r="A29">
        <v>46</v>
      </c>
      <c r="B29">
        <v>9</v>
      </c>
      <c r="C29">
        <v>3</v>
      </c>
      <c r="D29">
        <v>13</v>
      </c>
      <c r="E29">
        <f t="shared" si="0"/>
        <v>9.91</v>
      </c>
      <c r="F29">
        <f t="shared" si="1"/>
        <v>0.09</v>
      </c>
      <c r="G29">
        <f t="shared" si="2"/>
        <v>46</v>
      </c>
      <c r="H29">
        <f t="shared" si="3"/>
        <v>9.9700000000000006</v>
      </c>
      <c r="I29">
        <f t="shared" si="4"/>
        <v>0.03</v>
      </c>
      <c r="J29">
        <f t="shared" si="5"/>
        <v>46</v>
      </c>
      <c r="K29">
        <f t="shared" si="6"/>
        <v>9.8699999999999992</v>
      </c>
      <c r="L29">
        <f t="shared" si="7"/>
        <v>0.13</v>
      </c>
      <c r="M29">
        <f t="shared" si="8"/>
        <v>46</v>
      </c>
    </row>
    <row r="30" spans="1:13" x14ac:dyDescent="0.25">
      <c r="A30">
        <v>47</v>
      </c>
      <c r="B30">
        <v>7</v>
      </c>
      <c r="C30">
        <v>2</v>
      </c>
      <c r="D30">
        <v>11</v>
      </c>
      <c r="E30">
        <f t="shared" si="0"/>
        <v>9.93</v>
      </c>
      <c r="F30">
        <f t="shared" si="1"/>
        <v>7.0000000000000007E-2</v>
      </c>
      <c r="G30">
        <f t="shared" si="2"/>
        <v>47</v>
      </c>
      <c r="H30">
        <f t="shared" si="3"/>
        <v>9.98</v>
      </c>
      <c r="I30">
        <f t="shared" si="4"/>
        <v>0.02</v>
      </c>
      <c r="J30">
        <f t="shared" si="5"/>
        <v>47</v>
      </c>
      <c r="K30">
        <f t="shared" si="6"/>
        <v>9.89</v>
      </c>
      <c r="L30">
        <f t="shared" si="7"/>
        <v>0.11</v>
      </c>
      <c r="M30">
        <f t="shared" si="8"/>
        <v>47</v>
      </c>
    </row>
    <row r="31" spans="1:13" x14ac:dyDescent="0.25">
      <c r="A31">
        <v>48</v>
      </c>
      <c r="B31">
        <v>5</v>
      </c>
      <c r="C31">
        <v>1</v>
      </c>
      <c r="D31">
        <v>9</v>
      </c>
      <c r="E31">
        <f t="shared" si="0"/>
        <v>9.9499999999999993</v>
      </c>
      <c r="F31">
        <f t="shared" si="1"/>
        <v>0.05</v>
      </c>
      <c r="G31">
        <f t="shared" si="2"/>
        <v>48</v>
      </c>
      <c r="H31">
        <f t="shared" si="3"/>
        <v>9.99</v>
      </c>
      <c r="I31">
        <f t="shared" si="4"/>
        <v>0.01</v>
      </c>
      <c r="J31">
        <f t="shared" si="5"/>
        <v>48</v>
      </c>
      <c r="K31">
        <f t="shared" si="6"/>
        <v>9.91</v>
      </c>
      <c r="L31">
        <f t="shared" si="7"/>
        <v>0.09</v>
      </c>
      <c r="M31">
        <f t="shared" si="8"/>
        <v>48</v>
      </c>
    </row>
    <row r="32" spans="1:13" x14ac:dyDescent="0.25">
      <c r="A32">
        <v>49</v>
      </c>
      <c r="B32">
        <v>3</v>
      </c>
      <c r="C32">
        <v>0</v>
      </c>
      <c r="D32">
        <v>7</v>
      </c>
      <c r="E32">
        <f t="shared" si="0"/>
        <v>9.9700000000000006</v>
      </c>
      <c r="F32">
        <f t="shared" si="1"/>
        <v>0.03</v>
      </c>
      <c r="G32">
        <f t="shared" si="2"/>
        <v>49</v>
      </c>
      <c r="H32">
        <f t="shared" si="3"/>
        <v>10</v>
      </c>
      <c r="I32">
        <f t="shared" si="4"/>
        <v>0</v>
      </c>
      <c r="J32">
        <f t="shared" si="5"/>
        <v>49</v>
      </c>
      <c r="K32">
        <f t="shared" si="6"/>
        <v>9.93</v>
      </c>
      <c r="L32">
        <f t="shared" si="7"/>
        <v>7.0000000000000007E-2</v>
      </c>
      <c r="M32">
        <f t="shared" si="8"/>
        <v>49</v>
      </c>
    </row>
    <row r="33" spans="5:13" x14ac:dyDescent="0.25">
      <c r="E33">
        <f t="shared" si="0"/>
        <v>10</v>
      </c>
      <c r="F33">
        <f t="shared" si="1"/>
        <v>0</v>
      </c>
      <c r="G33">
        <f t="shared" si="2"/>
        <v>0</v>
      </c>
      <c r="H33">
        <f t="shared" si="3"/>
        <v>10</v>
      </c>
      <c r="I33">
        <f t="shared" si="4"/>
        <v>0</v>
      </c>
      <c r="J33">
        <f t="shared" si="5"/>
        <v>0</v>
      </c>
      <c r="K33">
        <f t="shared" si="6"/>
        <v>10</v>
      </c>
      <c r="L33">
        <f t="shared" si="7"/>
        <v>0</v>
      </c>
      <c r="M33">
        <f t="shared" si="8"/>
        <v>0</v>
      </c>
    </row>
    <row r="34" spans="5:13" x14ac:dyDescent="0.25">
      <c r="E34">
        <f t="shared" si="0"/>
        <v>10</v>
      </c>
      <c r="F34">
        <f t="shared" si="1"/>
        <v>0</v>
      </c>
      <c r="G34">
        <f t="shared" si="2"/>
        <v>0</v>
      </c>
      <c r="H34">
        <f t="shared" si="3"/>
        <v>10</v>
      </c>
      <c r="I34">
        <f t="shared" si="4"/>
        <v>0</v>
      </c>
      <c r="J34">
        <f t="shared" si="5"/>
        <v>0</v>
      </c>
      <c r="K34">
        <f t="shared" si="6"/>
        <v>10</v>
      </c>
      <c r="L34">
        <f t="shared" si="7"/>
        <v>0</v>
      </c>
      <c r="M34">
        <f t="shared" si="8"/>
        <v>0</v>
      </c>
    </row>
    <row r="35" spans="5:13" x14ac:dyDescent="0.25">
      <c r="E35">
        <f t="shared" si="0"/>
        <v>10</v>
      </c>
      <c r="F35">
        <f t="shared" si="1"/>
        <v>0</v>
      </c>
      <c r="G35">
        <f t="shared" si="2"/>
        <v>0</v>
      </c>
      <c r="H35">
        <f t="shared" si="3"/>
        <v>10</v>
      </c>
      <c r="I35">
        <f t="shared" si="4"/>
        <v>0</v>
      </c>
      <c r="J35">
        <f t="shared" si="5"/>
        <v>0</v>
      </c>
      <c r="K35">
        <f t="shared" si="6"/>
        <v>10</v>
      </c>
      <c r="L35">
        <f t="shared" si="7"/>
        <v>0</v>
      </c>
      <c r="M35">
        <f t="shared" si="8"/>
        <v>0</v>
      </c>
    </row>
    <row r="36" spans="5:13" x14ac:dyDescent="0.25">
      <c r="E36">
        <f t="shared" si="0"/>
        <v>10</v>
      </c>
      <c r="F36">
        <f t="shared" si="1"/>
        <v>0</v>
      </c>
      <c r="G36">
        <f t="shared" si="2"/>
        <v>0</v>
      </c>
      <c r="H36">
        <f t="shared" si="3"/>
        <v>10</v>
      </c>
      <c r="I36">
        <f t="shared" si="4"/>
        <v>0</v>
      </c>
      <c r="J36">
        <f t="shared" si="5"/>
        <v>0</v>
      </c>
      <c r="K36">
        <f t="shared" si="6"/>
        <v>10</v>
      </c>
      <c r="L36">
        <f t="shared" si="7"/>
        <v>0</v>
      </c>
      <c r="M36">
        <f t="shared" si="8"/>
        <v>0</v>
      </c>
    </row>
    <row r="37" spans="5:13" x14ac:dyDescent="0.25">
      <c r="E37">
        <f t="shared" si="0"/>
        <v>10</v>
      </c>
      <c r="F37">
        <f t="shared" si="1"/>
        <v>0</v>
      </c>
      <c r="G37">
        <f t="shared" si="2"/>
        <v>0</v>
      </c>
      <c r="H37">
        <f t="shared" si="3"/>
        <v>10</v>
      </c>
      <c r="I37">
        <f t="shared" si="4"/>
        <v>0</v>
      </c>
      <c r="J37">
        <f t="shared" si="5"/>
        <v>0</v>
      </c>
      <c r="K37">
        <f t="shared" si="6"/>
        <v>10</v>
      </c>
      <c r="L37">
        <f t="shared" si="7"/>
        <v>0</v>
      </c>
      <c r="M37">
        <f t="shared" si="8"/>
        <v>0</v>
      </c>
    </row>
    <row r="38" spans="5:13" x14ac:dyDescent="0.25">
      <c r="E38">
        <f t="shared" si="0"/>
        <v>10</v>
      </c>
      <c r="F38">
        <f t="shared" si="1"/>
        <v>0</v>
      </c>
      <c r="G38">
        <f t="shared" si="2"/>
        <v>0</v>
      </c>
      <c r="H38">
        <f t="shared" si="3"/>
        <v>10</v>
      </c>
      <c r="I38">
        <f t="shared" si="4"/>
        <v>0</v>
      </c>
      <c r="J38">
        <f t="shared" si="5"/>
        <v>0</v>
      </c>
      <c r="K38">
        <f t="shared" si="6"/>
        <v>10</v>
      </c>
      <c r="L38">
        <f t="shared" si="7"/>
        <v>0</v>
      </c>
      <c r="M38">
        <f t="shared" si="8"/>
        <v>0</v>
      </c>
    </row>
    <row r="39" spans="5:13" x14ac:dyDescent="0.25">
      <c r="E39">
        <f t="shared" si="0"/>
        <v>10</v>
      </c>
      <c r="F39">
        <f t="shared" si="1"/>
        <v>0</v>
      </c>
      <c r="G39">
        <f t="shared" si="2"/>
        <v>0</v>
      </c>
      <c r="H39">
        <f t="shared" si="3"/>
        <v>10</v>
      </c>
      <c r="I39">
        <f t="shared" si="4"/>
        <v>0</v>
      </c>
      <c r="J39">
        <f t="shared" si="5"/>
        <v>0</v>
      </c>
      <c r="K39">
        <f t="shared" si="6"/>
        <v>10</v>
      </c>
      <c r="L39">
        <f t="shared" si="7"/>
        <v>0</v>
      </c>
      <c r="M39">
        <f t="shared" si="8"/>
        <v>0</v>
      </c>
    </row>
    <row r="40" spans="5:13" x14ac:dyDescent="0.25">
      <c r="E40">
        <f t="shared" si="0"/>
        <v>10</v>
      </c>
      <c r="F40">
        <f t="shared" si="1"/>
        <v>0</v>
      </c>
      <c r="G40">
        <f t="shared" si="2"/>
        <v>0</v>
      </c>
      <c r="H40">
        <f t="shared" si="3"/>
        <v>10</v>
      </c>
      <c r="I40">
        <f t="shared" si="4"/>
        <v>0</v>
      </c>
      <c r="J40">
        <f t="shared" si="5"/>
        <v>0</v>
      </c>
      <c r="K40">
        <f t="shared" si="6"/>
        <v>10</v>
      </c>
      <c r="L40">
        <f t="shared" si="7"/>
        <v>0</v>
      </c>
      <c r="M40">
        <f t="shared" si="8"/>
        <v>0</v>
      </c>
    </row>
    <row r="41" spans="5:13" x14ac:dyDescent="0.25">
      <c r="E41">
        <f t="shared" si="0"/>
        <v>10</v>
      </c>
      <c r="F41">
        <f t="shared" si="1"/>
        <v>0</v>
      </c>
      <c r="G41">
        <f t="shared" si="2"/>
        <v>0</v>
      </c>
      <c r="H41">
        <f t="shared" si="3"/>
        <v>10</v>
      </c>
      <c r="I41">
        <f t="shared" si="4"/>
        <v>0</v>
      </c>
      <c r="J41">
        <f t="shared" si="5"/>
        <v>0</v>
      </c>
      <c r="K41">
        <f t="shared" si="6"/>
        <v>10</v>
      </c>
      <c r="L41">
        <f t="shared" si="7"/>
        <v>0</v>
      </c>
      <c r="M41">
        <f t="shared" si="8"/>
        <v>0</v>
      </c>
    </row>
    <row r="42" spans="5:13" x14ac:dyDescent="0.25">
      <c r="E42">
        <f t="shared" si="0"/>
        <v>10</v>
      </c>
      <c r="F42">
        <f t="shared" si="1"/>
        <v>0</v>
      </c>
      <c r="G42">
        <f t="shared" si="2"/>
        <v>0</v>
      </c>
      <c r="H42">
        <f t="shared" si="3"/>
        <v>10</v>
      </c>
      <c r="I42">
        <f t="shared" si="4"/>
        <v>0</v>
      </c>
      <c r="J42">
        <f t="shared" si="5"/>
        <v>0</v>
      </c>
      <c r="K42">
        <f t="shared" si="6"/>
        <v>10</v>
      </c>
      <c r="L42">
        <f t="shared" si="7"/>
        <v>0</v>
      </c>
      <c r="M42">
        <f t="shared" si="8"/>
        <v>0</v>
      </c>
    </row>
    <row r="43" spans="5:13" x14ac:dyDescent="0.25">
      <c r="E43">
        <f t="shared" si="0"/>
        <v>10</v>
      </c>
      <c r="F43">
        <f t="shared" si="1"/>
        <v>0</v>
      </c>
      <c r="G43">
        <f t="shared" si="2"/>
        <v>0</v>
      </c>
      <c r="H43">
        <f t="shared" si="3"/>
        <v>10</v>
      </c>
      <c r="I43">
        <f t="shared" si="4"/>
        <v>0</v>
      </c>
      <c r="J43">
        <f t="shared" si="5"/>
        <v>0</v>
      </c>
      <c r="K43">
        <f t="shared" si="6"/>
        <v>10</v>
      </c>
      <c r="L43">
        <f t="shared" si="7"/>
        <v>0</v>
      </c>
      <c r="M43">
        <f t="shared" si="8"/>
        <v>0</v>
      </c>
    </row>
    <row r="44" spans="5:13" x14ac:dyDescent="0.25">
      <c r="E44">
        <f t="shared" si="0"/>
        <v>10</v>
      </c>
      <c r="F44">
        <f t="shared" si="1"/>
        <v>0</v>
      </c>
      <c r="G44">
        <f t="shared" si="2"/>
        <v>0</v>
      </c>
      <c r="H44">
        <f t="shared" si="3"/>
        <v>10</v>
      </c>
      <c r="I44">
        <f t="shared" si="4"/>
        <v>0</v>
      </c>
      <c r="J44">
        <f t="shared" si="5"/>
        <v>0</v>
      </c>
      <c r="K44">
        <f t="shared" si="6"/>
        <v>10</v>
      </c>
      <c r="L44">
        <f t="shared" si="7"/>
        <v>0</v>
      </c>
      <c r="M44">
        <f t="shared" si="8"/>
        <v>0</v>
      </c>
    </row>
    <row r="45" spans="5:13" x14ac:dyDescent="0.25">
      <c r="E45">
        <f t="shared" si="0"/>
        <v>10</v>
      </c>
      <c r="F45">
        <f t="shared" si="1"/>
        <v>0</v>
      </c>
      <c r="G45">
        <f t="shared" si="2"/>
        <v>0</v>
      </c>
      <c r="H45">
        <f t="shared" si="3"/>
        <v>10</v>
      </c>
      <c r="I45">
        <f t="shared" si="4"/>
        <v>0</v>
      </c>
      <c r="J45">
        <f t="shared" si="5"/>
        <v>0</v>
      </c>
      <c r="K45">
        <f t="shared" si="6"/>
        <v>10</v>
      </c>
      <c r="L45">
        <f t="shared" si="7"/>
        <v>0</v>
      </c>
      <c r="M45">
        <f t="shared" si="8"/>
        <v>0</v>
      </c>
    </row>
    <row r="46" spans="5:13" x14ac:dyDescent="0.25">
      <c r="E46">
        <f t="shared" si="0"/>
        <v>10</v>
      </c>
      <c r="F46">
        <f t="shared" si="1"/>
        <v>0</v>
      </c>
      <c r="G46">
        <f t="shared" si="2"/>
        <v>0</v>
      </c>
      <c r="H46">
        <f t="shared" si="3"/>
        <v>10</v>
      </c>
      <c r="I46">
        <f t="shared" si="4"/>
        <v>0</v>
      </c>
      <c r="J46">
        <f t="shared" si="5"/>
        <v>0</v>
      </c>
      <c r="K46">
        <f t="shared" si="6"/>
        <v>10</v>
      </c>
      <c r="L46">
        <f t="shared" si="7"/>
        <v>0</v>
      </c>
      <c r="M46">
        <f t="shared" si="8"/>
        <v>0</v>
      </c>
    </row>
    <row r="47" spans="5:13" x14ac:dyDescent="0.25">
      <c r="E47">
        <f t="shared" si="0"/>
        <v>10</v>
      </c>
      <c r="F47">
        <f t="shared" si="1"/>
        <v>0</v>
      </c>
      <c r="G47">
        <f t="shared" si="2"/>
        <v>0</v>
      </c>
      <c r="H47">
        <f t="shared" si="3"/>
        <v>10</v>
      </c>
      <c r="I47">
        <f t="shared" si="4"/>
        <v>0</v>
      </c>
      <c r="J47">
        <f t="shared" si="5"/>
        <v>0</v>
      </c>
      <c r="K47">
        <f t="shared" si="6"/>
        <v>10</v>
      </c>
      <c r="L47">
        <f t="shared" si="7"/>
        <v>0</v>
      </c>
      <c r="M47">
        <f t="shared" si="8"/>
        <v>0</v>
      </c>
    </row>
    <row r="48" spans="5:13" x14ac:dyDescent="0.25">
      <c r="E48">
        <f t="shared" si="0"/>
        <v>10</v>
      </c>
      <c r="F48">
        <f t="shared" si="1"/>
        <v>0</v>
      </c>
      <c r="G48">
        <f t="shared" si="2"/>
        <v>0</v>
      </c>
      <c r="H48">
        <f t="shared" si="3"/>
        <v>10</v>
      </c>
      <c r="I48">
        <f t="shared" si="4"/>
        <v>0</v>
      </c>
      <c r="J48">
        <f t="shared" si="5"/>
        <v>0</v>
      </c>
      <c r="K48">
        <f t="shared" si="6"/>
        <v>10</v>
      </c>
      <c r="L48">
        <f t="shared" si="7"/>
        <v>0</v>
      </c>
      <c r="M48">
        <f t="shared" si="8"/>
        <v>0</v>
      </c>
    </row>
    <row r="49" spans="5:13" x14ac:dyDescent="0.25">
      <c r="E49">
        <f t="shared" si="0"/>
        <v>10</v>
      </c>
      <c r="F49">
        <f t="shared" si="1"/>
        <v>0</v>
      </c>
      <c r="G49">
        <f t="shared" si="2"/>
        <v>0</v>
      </c>
      <c r="H49">
        <f t="shared" si="3"/>
        <v>10</v>
      </c>
      <c r="I49">
        <f t="shared" si="4"/>
        <v>0</v>
      </c>
      <c r="J49">
        <f t="shared" si="5"/>
        <v>0</v>
      </c>
      <c r="K49">
        <f t="shared" si="6"/>
        <v>10</v>
      </c>
      <c r="L49">
        <f t="shared" si="7"/>
        <v>0</v>
      </c>
      <c r="M49">
        <f t="shared" si="8"/>
        <v>0</v>
      </c>
    </row>
    <row r="50" spans="5:13" x14ac:dyDescent="0.25">
      <c r="E50">
        <f t="shared" si="0"/>
        <v>10</v>
      </c>
      <c r="F50">
        <f t="shared" si="1"/>
        <v>0</v>
      </c>
      <c r="G50">
        <f t="shared" si="2"/>
        <v>0</v>
      </c>
      <c r="H50">
        <f t="shared" si="3"/>
        <v>10</v>
      </c>
      <c r="I50">
        <f t="shared" si="4"/>
        <v>0</v>
      </c>
      <c r="J50">
        <f t="shared" si="5"/>
        <v>0</v>
      </c>
      <c r="K50">
        <f t="shared" si="6"/>
        <v>10</v>
      </c>
      <c r="L50">
        <f t="shared" si="7"/>
        <v>0</v>
      </c>
      <c r="M50">
        <f t="shared" si="8"/>
        <v>0</v>
      </c>
    </row>
    <row r="51" spans="5:13" x14ac:dyDescent="0.25">
      <c r="E51">
        <f t="shared" si="0"/>
        <v>10</v>
      </c>
      <c r="F51">
        <f t="shared" si="1"/>
        <v>0</v>
      </c>
      <c r="G51">
        <f t="shared" si="2"/>
        <v>0</v>
      </c>
      <c r="H51">
        <f t="shared" si="3"/>
        <v>10</v>
      </c>
      <c r="I51">
        <f t="shared" si="4"/>
        <v>0</v>
      </c>
      <c r="J51">
        <f t="shared" si="5"/>
        <v>0</v>
      </c>
      <c r="K51">
        <f t="shared" si="6"/>
        <v>10</v>
      </c>
      <c r="L51">
        <f t="shared" si="7"/>
        <v>0</v>
      </c>
      <c r="M51">
        <f t="shared" si="8"/>
        <v>0</v>
      </c>
    </row>
    <row r="52" spans="5:13" x14ac:dyDescent="0.25">
      <c r="E52">
        <f t="shared" si="0"/>
        <v>10</v>
      </c>
      <c r="F52">
        <f t="shared" si="1"/>
        <v>0</v>
      </c>
      <c r="G52">
        <f t="shared" si="2"/>
        <v>0</v>
      </c>
      <c r="H52">
        <f t="shared" si="3"/>
        <v>10</v>
      </c>
      <c r="I52">
        <f t="shared" si="4"/>
        <v>0</v>
      </c>
      <c r="J52">
        <f t="shared" si="5"/>
        <v>0</v>
      </c>
      <c r="K52">
        <f t="shared" si="6"/>
        <v>10</v>
      </c>
      <c r="L52">
        <f t="shared" si="7"/>
        <v>0</v>
      </c>
      <c r="M52">
        <f t="shared" si="8"/>
        <v>0</v>
      </c>
    </row>
    <row r="53" spans="5:13" x14ac:dyDescent="0.25">
      <c r="E53">
        <f t="shared" si="0"/>
        <v>10</v>
      </c>
      <c r="F53">
        <f t="shared" si="1"/>
        <v>0</v>
      </c>
      <c r="G53">
        <f t="shared" si="2"/>
        <v>0</v>
      </c>
      <c r="H53">
        <f t="shared" si="3"/>
        <v>10</v>
      </c>
      <c r="I53">
        <f t="shared" si="4"/>
        <v>0</v>
      </c>
      <c r="J53">
        <f t="shared" si="5"/>
        <v>0</v>
      </c>
      <c r="K53">
        <f t="shared" si="6"/>
        <v>10</v>
      </c>
      <c r="L53">
        <f t="shared" si="7"/>
        <v>0</v>
      </c>
      <c r="M53">
        <f t="shared" si="8"/>
        <v>0</v>
      </c>
    </row>
    <row r="54" spans="5:13" x14ac:dyDescent="0.25">
      <c r="E54">
        <f t="shared" si="0"/>
        <v>10</v>
      </c>
      <c r="F54">
        <f t="shared" si="1"/>
        <v>0</v>
      </c>
      <c r="G54">
        <f t="shared" si="2"/>
        <v>0</v>
      </c>
      <c r="H54">
        <f t="shared" si="3"/>
        <v>10</v>
      </c>
      <c r="I54">
        <f t="shared" si="4"/>
        <v>0</v>
      </c>
      <c r="J54">
        <f t="shared" si="5"/>
        <v>0</v>
      </c>
      <c r="K54">
        <f t="shared" si="6"/>
        <v>10</v>
      </c>
      <c r="L54">
        <f t="shared" si="7"/>
        <v>0</v>
      </c>
      <c r="M54">
        <f t="shared" si="8"/>
        <v>0</v>
      </c>
    </row>
    <row r="55" spans="5:13" x14ac:dyDescent="0.25">
      <c r="E55">
        <f t="shared" si="0"/>
        <v>10</v>
      </c>
      <c r="F55">
        <f t="shared" si="1"/>
        <v>0</v>
      </c>
      <c r="G55">
        <f t="shared" si="2"/>
        <v>0</v>
      </c>
      <c r="H55">
        <f t="shared" si="3"/>
        <v>10</v>
      </c>
      <c r="I55">
        <f t="shared" si="4"/>
        <v>0</v>
      </c>
      <c r="J55">
        <f t="shared" si="5"/>
        <v>0</v>
      </c>
      <c r="K55">
        <f t="shared" si="6"/>
        <v>10</v>
      </c>
      <c r="L55">
        <f t="shared" si="7"/>
        <v>0</v>
      </c>
      <c r="M55">
        <f t="shared" si="8"/>
        <v>0</v>
      </c>
    </row>
    <row r="56" spans="5:13" x14ac:dyDescent="0.25">
      <c r="E56">
        <f t="shared" si="0"/>
        <v>10</v>
      </c>
      <c r="F56">
        <f t="shared" si="1"/>
        <v>0</v>
      </c>
      <c r="G56">
        <f t="shared" si="2"/>
        <v>0</v>
      </c>
      <c r="H56">
        <f t="shared" si="3"/>
        <v>10</v>
      </c>
      <c r="I56">
        <f t="shared" si="4"/>
        <v>0</v>
      </c>
      <c r="J56">
        <f t="shared" si="5"/>
        <v>0</v>
      </c>
      <c r="K56">
        <f t="shared" si="6"/>
        <v>10</v>
      </c>
      <c r="L56">
        <f t="shared" si="7"/>
        <v>0</v>
      </c>
      <c r="M56">
        <f t="shared" si="8"/>
        <v>0</v>
      </c>
    </row>
    <row r="57" spans="5:13" x14ac:dyDescent="0.25">
      <c r="E57">
        <f t="shared" si="0"/>
        <v>10</v>
      </c>
      <c r="F57">
        <f t="shared" si="1"/>
        <v>0</v>
      </c>
      <c r="G57">
        <f t="shared" si="2"/>
        <v>0</v>
      </c>
      <c r="H57">
        <f t="shared" si="3"/>
        <v>10</v>
      </c>
      <c r="I57">
        <f t="shared" si="4"/>
        <v>0</v>
      </c>
      <c r="J57">
        <f t="shared" si="5"/>
        <v>0</v>
      </c>
      <c r="K57">
        <f t="shared" si="6"/>
        <v>10</v>
      </c>
      <c r="L57">
        <f t="shared" si="7"/>
        <v>0</v>
      </c>
      <c r="M57">
        <f t="shared" si="8"/>
        <v>0</v>
      </c>
    </row>
    <row r="58" spans="5:13" x14ac:dyDescent="0.25">
      <c r="E58">
        <f t="shared" si="0"/>
        <v>10</v>
      </c>
      <c r="F58">
        <f t="shared" si="1"/>
        <v>0</v>
      </c>
      <c r="G58">
        <f t="shared" si="2"/>
        <v>0</v>
      </c>
      <c r="H58">
        <f t="shared" si="3"/>
        <v>10</v>
      </c>
      <c r="I58">
        <f t="shared" si="4"/>
        <v>0</v>
      </c>
      <c r="J58">
        <f t="shared" si="5"/>
        <v>0</v>
      </c>
      <c r="K58">
        <f t="shared" si="6"/>
        <v>10</v>
      </c>
      <c r="L58">
        <f t="shared" si="7"/>
        <v>0</v>
      </c>
      <c r="M58">
        <f t="shared" si="8"/>
        <v>0</v>
      </c>
    </row>
    <row r="59" spans="5:13" x14ac:dyDescent="0.25">
      <c r="E59">
        <f t="shared" si="0"/>
        <v>10</v>
      </c>
      <c r="F59">
        <f t="shared" si="1"/>
        <v>0</v>
      </c>
      <c r="G59">
        <f t="shared" si="2"/>
        <v>0</v>
      </c>
      <c r="H59">
        <f t="shared" si="3"/>
        <v>10</v>
      </c>
      <c r="I59">
        <f t="shared" si="4"/>
        <v>0</v>
      </c>
      <c r="J59">
        <f t="shared" si="5"/>
        <v>0</v>
      </c>
      <c r="K59">
        <f t="shared" si="6"/>
        <v>10</v>
      </c>
      <c r="L59">
        <f t="shared" si="7"/>
        <v>0</v>
      </c>
      <c r="M59">
        <f t="shared" si="8"/>
        <v>0</v>
      </c>
    </row>
    <row r="60" spans="5:13" x14ac:dyDescent="0.25">
      <c r="E60">
        <f t="shared" si="0"/>
        <v>10</v>
      </c>
      <c r="F60">
        <f t="shared" si="1"/>
        <v>0</v>
      </c>
      <c r="G60">
        <f t="shared" si="2"/>
        <v>0</v>
      </c>
      <c r="H60">
        <f t="shared" si="3"/>
        <v>10</v>
      </c>
      <c r="I60">
        <f t="shared" si="4"/>
        <v>0</v>
      </c>
      <c r="J60">
        <f t="shared" si="5"/>
        <v>0</v>
      </c>
      <c r="K60">
        <f t="shared" si="6"/>
        <v>10</v>
      </c>
      <c r="L60">
        <f t="shared" si="7"/>
        <v>0</v>
      </c>
      <c r="M60">
        <f t="shared" si="8"/>
        <v>0</v>
      </c>
    </row>
    <row r="61" spans="5:13" x14ac:dyDescent="0.25">
      <c r="E61">
        <f t="shared" si="0"/>
        <v>10</v>
      </c>
      <c r="F61">
        <f t="shared" si="1"/>
        <v>0</v>
      </c>
      <c r="G61">
        <f t="shared" si="2"/>
        <v>0</v>
      </c>
      <c r="H61">
        <f t="shared" si="3"/>
        <v>10</v>
      </c>
      <c r="I61">
        <f t="shared" si="4"/>
        <v>0</v>
      </c>
      <c r="J61">
        <f t="shared" si="5"/>
        <v>0</v>
      </c>
      <c r="K61">
        <f t="shared" si="6"/>
        <v>10</v>
      </c>
      <c r="L61">
        <f t="shared" si="7"/>
        <v>0</v>
      </c>
      <c r="M61">
        <f t="shared" si="8"/>
        <v>0</v>
      </c>
    </row>
    <row r="62" spans="5:13" x14ac:dyDescent="0.25">
      <c r="E62">
        <f t="shared" si="0"/>
        <v>10</v>
      </c>
      <c r="F62">
        <f t="shared" si="1"/>
        <v>0</v>
      </c>
      <c r="G62">
        <f t="shared" si="2"/>
        <v>0</v>
      </c>
      <c r="H62">
        <f t="shared" si="3"/>
        <v>10</v>
      </c>
      <c r="I62">
        <f t="shared" si="4"/>
        <v>0</v>
      </c>
      <c r="J62">
        <f t="shared" si="5"/>
        <v>0</v>
      </c>
      <c r="K62">
        <f t="shared" si="6"/>
        <v>10</v>
      </c>
      <c r="L62">
        <f t="shared" si="7"/>
        <v>0</v>
      </c>
      <c r="M62">
        <f t="shared" si="8"/>
        <v>0</v>
      </c>
    </row>
    <row r="63" spans="5:13" x14ac:dyDescent="0.25">
      <c r="E63">
        <f t="shared" si="0"/>
        <v>10</v>
      </c>
      <c r="F63">
        <f t="shared" si="1"/>
        <v>0</v>
      </c>
      <c r="G63">
        <f t="shared" si="2"/>
        <v>0</v>
      </c>
      <c r="H63">
        <f t="shared" si="3"/>
        <v>10</v>
      </c>
      <c r="I63">
        <f t="shared" si="4"/>
        <v>0</v>
      </c>
      <c r="J63">
        <f t="shared" si="5"/>
        <v>0</v>
      </c>
      <c r="K63">
        <f t="shared" si="6"/>
        <v>10</v>
      </c>
      <c r="L63">
        <f t="shared" si="7"/>
        <v>0</v>
      </c>
      <c r="M63">
        <f t="shared" si="8"/>
        <v>0</v>
      </c>
    </row>
    <row r="64" spans="5:13" x14ac:dyDescent="0.25">
      <c r="E64">
        <f t="shared" si="0"/>
        <v>10</v>
      </c>
      <c r="F64">
        <f t="shared" si="1"/>
        <v>0</v>
      </c>
      <c r="G64">
        <f t="shared" si="2"/>
        <v>0</v>
      </c>
      <c r="H64">
        <f t="shared" si="3"/>
        <v>10</v>
      </c>
      <c r="I64">
        <f t="shared" si="4"/>
        <v>0</v>
      </c>
      <c r="J64">
        <f t="shared" si="5"/>
        <v>0</v>
      </c>
      <c r="K64">
        <f t="shared" si="6"/>
        <v>10</v>
      </c>
      <c r="L64">
        <f t="shared" si="7"/>
        <v>0</v>
      </c>
      <c r="M64">
        <f t="shared" si="8"/>
        <v>0</v>
      </c>
    </row>
    <row r="65" spans="5:13" x14ac:dyDescent="0.25">
      <c r="E65">
        <f t="shared" si="0"/>
        <v>10</v>
      </c>
      <c r="F65">
        <f t="shared" si="1"/>
        <v>0</v>
      </c>
      <c r="G65">
        <f t="shared" si="2"/>
        <v>0</v>
      </c>
      <c r="H65">
        <f t="shared" si="3"/>
        <v>10</v>
      </c>
      <c r="I65">
        <f t="shared" si="4"/>
        <v>0</v>
      </c>
      <c r="J65">
        <f t="shared" si="5"/>
        <v>0</v>
      </c>
      <c r="K65">
        <f t="shared" si="6"/>
        <v>10</v>
      </c>
      <c r="L65">
        <f t="shared" si="7"/>
        <v>0</v>
      </c>
      <c r="M65">
        <f t="shared" si="8"/>
        <v>0</v>
      </c>
    </row>
    <row r="66" spans="5:13" x14ac:dyDescent="0.25">
      <c r="E66">
        <f t="shared" ref="E66:E129" si="9">IF(ISBLANK(B66),10,10-B66/100)</f>
        <v>10</v>
      </c>
      <c r="F66">
        <f t="shared" ref="F66:F129" si="10">B66/100</f>
        <v>0</v>
      </c>
      <c r="G66">
        <f t="shared" ref="G66:G129" si="11">A66</f>
        <v>0</v>
      </c>
      <c r="H66">
        <f t="shared" ref="H66:H129" si="12">IF(ISBLANK(C66),10,10-C66/100)</f>
        <v>10</v>
      </c>
      <c r="I66">
        <f t="shared" ref="I66:I129" si="13">C66/100</f>
        <v>0</v>
      </c>
      <c r="J66">
        <f t="shared" ref="J66:J129" si="14">A66</f>
        <v>0</v>
      </c>
      <c r="K66">
        <f t="shared" ref="K66:K129" si="15">IF(ISBLANK(D66),10,10-D66/100)</f>
        <v>10</v>
      </c>
      <c r="L66">
        <f t="shared" ref="L66:L129" si="16">D66/100</f>
        <v>0</v>
      </c>
      <c r="M66">
        <f t="shared" ref="M66:M129" si="17">A66</f>
        <v>0</v>
      </c>
    </row>
    <row r="67" spans="5:13" x14ac:dyDescent="0.25">
      <c r="E67">
        <f t="shared" si="9"/>
        <v>10</v>
      </c>
      <c r="F67">
        <f t="shared" si="10"/>
        <v>0</v>
      </c>
      <c r="G67">
        <f t="shared" si="11"/>
        <v>0</v>
      </c>
      <c r="H67">
        <f t="shared" si="12"/>
        <v>10</v>
      </c>
      <c r="I67">
        <f t="shared" si="13"/>
        <v>0</v>
      </c>
      <c r="J67">
        <f t="shared" si="14"/>
        <v>0</v>
      </c>
      <c r="K67">
        <f t="shared" si="15"/>
        <v>10</v>
      </c>
      <c r="L67">
        <f t="shared" si="16"/>
        <v>0</v>
      </c>
      <c r="M67">
        <f t="shared" si="17"/>
        <v>0</v>
      </c>
    </row>
    <row r="68" spans="5:13" x14ac:dyDescent="0.25">
      <c r="E68">
        <f t="shared" si="9"/>
        <v>10</v>
      </c>
      <c r="F68">
        <f t="shared" si="10"/>
        <v>0</v>
      </c>
      <c r="G68">
        <f t="shared" si="11"/>
        <v>0</v>
      </c>
      <c r="H68">
        <f t="shared" si="12"/>
        <v>10</v>
      </c>
      <c r="I68">
        <f t="shared" si="13"/>
        <v>0</v>
      </c>
      <c r="J68">
        <f t="shared" si="14"/>
        <v>0</v>
      </c>
      <c r="K68">
        <f t="shared" si="15"/>
        <v>10</v>
      </c>
      <c r="L68">
        <f t="shared" si="16"/>
        <v>0</v>
      </c>
      <c r="M68">
        <f t="shared" si="17"/>
        <v>0</v>
      </c>
    </row>
    <row r="69" spans="5:13" x14ac:dyDescent="0.25">
      <c r="E69">
        <f t="shared" si="9"/>
        <v>10</v>
      </c>
      <c r="F69">
        <f t="shared" si="10"/>
        <v>0</v>
      </c>
      <c r="G69">
        <f t="shared" si="11"/>
        <v>0</v>
      </c>
      <c r="H69">
        <f t="shared" si="12"/>
        <v>10</v>
      </c>
      <c r="I69">
        <f t="shared" si="13"/>
        <v>0</v>
      </c>
      <c r="J69">
        <f t="shared" si="14"/>
        <v>0</v>
      </c>
      <c r="K69">
        <f t="shared" si="15"/>
        <v>10</v>
      </c>
      <c r="L69">
        <f t="shared" si="16"/>
        <v>0</v>
      </c>
      <c r="M69">
        <f t="shared" si="17"/>
        <v>0</v>
      </c>
    </row>
    <row r="70" spans="5:13" x14ac:dyDescent="0.25">
      <c r="E70">
        <f t="shared" si="9"/>
        <v>10</v>
      </c>
      <c r="F70">
        <f t="shared" si="10"/>
        <v>0</v>
      </c>
      <c r="G70">
        <f t="shared" si="11"/>
        <v>0</v>
      </c>
      <c r="H70">
        <f t="shared" si="12"/>
        <v>10</v>
      </c>
      <c r="I70">
        <f t="shared" si="13"/>
        <v>0</v>
      </c>
      <c r="J70">
        <f t="shared" si="14"/>
        <v>0</v>
      </c>
      <c r="K70">
        <f t="shared" si="15"/>
        <v>10</v>
      </c>
      <c r="L70">
        <f t="shared" si="16"/>
        <v>0</v>
      </c>
      <c r="M70">
        <f t="shared" si="17"/>
        <v>0</v>
      </c>
    </row>
    <row r="71" spans="5:13" x14ac:dyDescent="0.25">
      <c r="E71">
        <f t="shared" si="9"/>
        <v>10</v>
      </c>
      <c r="F71">
        <f t="shared" si="10"/>
        <v>0</v>
      </c>
      <c r="G71">
        <f t="shared" si="11"/>
        <v>0</v>
      </c>
      <c r="H71">
        <f t="shared" si="12"/>
        <v>10</v>
      </c>
      <c r="I71">
        <f t="shared" si="13"/>
        <v>0</v>
      </c>
      <c r="J71">
        <f t="shared" si="14"/>
        <v>0</v>
      </c>
      <c r="K71">
        <f t="shared" si="15"/>
        <v>10</v>
      </c>
      <c r="L71">
        <f t="shared" si="16"/>
        <v>0</v>
      </c>
      <c r="M71">
        <f t="shared" si="17"/>
        <v>0</v>
      </c>
    </row>
    <row r="72" spans="5:13" x14ac:dyDescent="0.25">
      <c r="E72">
        <f t="shared" si="9"/>
        <v>10</v>
      </c>
      <c r="F72">
        <f t="shared" si="10"/>
        <v>0</v>
      </c>
      <c r="G72">
        <f t="shared" si="11"/>
        <v>0</v>
      </c>
      <c r="H72">
        <f t="shared" si="12"/>
        <v>10</v>
      </c>
      <c r="I72">
        <f t="shared" si="13"/>
        <v>0</v>
      </c>
      <c r="J72">
        <f t="shared" si="14"/>
        <v>0</v>
      </c>
      <c r="K72">
        <f t="shared" si="15"/>
        <v>10</v>
      </c>
      <c r="L72">
        <f t="shared" si="16"/>
        <v>0</v>
      </c>
      <c r="M72">
        <f t="shared" si="17"/>
        <v>0</v>
      </c>
    </row>
    <row r="73" spans="5:13" x14ac:dyDescent="0.25">
      <c r="E73">
        <f t="shared" si="9"/>
        <v>10</v>
      </c>
      <c r="F73">
        <f t="shared" si="10"/>
        <v>0</v>
      </c>
      <c r="G73">
        <f t="shared" si="11"/>
        <v>0</v>
      </c>
      <c r="H73">
        <f t="shared" si="12"/>
        <v>10</v>
      </c>
      <c r="I73">
        <f t="shared" si="13"/>
        <v>0</v>
      </c>
      <c r="J73">
        <f t="shared" si="14"/>
        <v>0</v>
      </c>
      <c r="K73">
        <f t="shared" si="15"/>
        <v>10</v>
      </c>
      <c r="L73">
        <f t="shared" si="16"/>
        <v>0</v>
      </c>
      <c r="M73">
        <f t="shared" si="17"/>
        <v>0</v>
      </c>
    </row>
    <row r="74" spans="5:13" x14ac:dyDescent="0.25">
      <c r="E74">
        <f t="shared" si="9"/>
        <v>10</v>
      </c>
      <c r="F74">
        <f t="shared" si="10"/>
        <v>0</v>
      </c>
      <c r="G74">
        <f t="shared" si="11"/>
        <v>0</v>
      </c>
      <c r="H74">
        <f t="shared" si="12"/>
        <v>10</v>
      </c>
      <c r="I74">
        <f t="shared" si="13"/>
        <v>0</v>
      </c>
      <c r="J74">
        <f t="shared" si="14"/>
        <v>0</v>
      </c>
      <c r="K74">
        <f t="shared" si="15"/>
        <v>10</v>
      </c>
      <c r="L74">
        <f t="shared" si="16"/>
        <v>0</v>
      </c>
      <c r="M74">
        <f t="shared" si="17"/>
        <v>0</v>
      </c>
    </row>
    <row r="75" spans="5:13" x14ac:dyDescent="0.25">
      <c r="E75">
        <f t="shared" si="9"/>
        <v>10</v>
      </c>
      <c r="F75">
        <f t="shared" si="10"/>
        <v>0</v>
      </c>
      <c r="G75">
        <f t="shared" si="11"/>
        <v>0</v>
      </c>
      <c r="H75">
        <f t="shared" si="12"/>
        <v>10</v>
      </c>
      <c r="I75">
        <f t="shared" si="13"/>
        <v>0</v>
      </c>
      <c r="J75">
        <f t="shared" si="14"/>
        <v>0</v>
      </c>
      <c r="K75">
        <f t="shared" si="15"/>
        <v>10</v>
      </c>
      <c r="L75">
        <f t="shared" si="16"/>
        <v>0</v>
      </c>
      <c r="M75">
        <f t="shared" si="17"/>
        <v>0</v>
      </c>
    </row>
    <row r="76" spans="5:13" x14ac:dyDescent="0.25">
      <c r="E76">
        <f t="shared" si="9"/>
        <v>10</v>
      </c>
      <c r="F76">
        <f t="shared" si="10"/>
        <v>0</v>
      </c>
      <c r="G76">
        <f t="shared" si="11"/>
        <v>0</v>
      </c>
      <c r="H76">
        <f t="shared" si="12"/>
        <v>10</v>
      </c>
      <c r="I76">
        <f t="shared" si="13"/>
        <v>0</v>
      </c>
      <c r="J76">
        <f t="shared" si="14"/>
        <v>0</v>
      </c>
      <c r="K76">
        <f t="shared" si="15"/>
        <v>10</v>
      </c>
      <c r="L76">
        <f t="shared" si="16"/>
        <v>0</v>
      </c>
      <c r="M76">
        <f t="shared" si="17"/>
        <v>0</v>
      </c>
    </row>
    <row r="77" spans="5:13" x14ac:dyDescent="0.25">
      <c r="E77">
        <f t="shared" si="9"/>
        <v>10</v>
      </c>
      <c r="F77">
        <f t="shared" si="10"/>
        <v>0</v>
      </c>
      <c r="G77">
        <f t="shared" si="11"/>
        <v>0</v>
      </c>
      <c r="H77">
        <f t="shared" si="12"/>
        <v>10</v>
      </c>
      <c r="I77">
        <f t="shared" si="13"/>
        <v>0</v>
      </c>
      <c r="J77">
        <f t="shared" si="14"/>
        <v>0</v>
      </c>
      <c r="K77">
        <f t="shared" si="15"/>
        <v>10</v>
      </c>
      <c r="L77">
        <f t="shared" si="16"/>
        <v>0</v>
      </c>
      <c r="M77">
        <f t="shared" si="17"/>
        <v>0</v>
      </c>
    </row>
    <row r="78" spans="5:13" x14ac:dyDescent="0.25">
      <c r="E78">
        <f t="shared" si="9"/>
        <v>10</v>
      </c>
      <c r="F78">
        <f t="shared" si="10"/>
        <v>0</v>
      </c>
      <c r="G78">
        <f t="shared" si="11"/>
        <v>0</v>
      </c>
      <c r="H78">
        <f t="shared" si="12"/>
        <v>10</v>
      </c>
      <c r="I78">
        <f t="shared" si="13"/>
        <v>0</v>
      </c>
      <c r="J78">
        <f t="shared" si="14"/>
        <v>0</v>
      </c>
      <c r="K78">
        <f t="shared" si="15"/>
        <v>10</v>
      </c>
      <c r="L78">
        <f t="shared" si="16"/>
        <v>0</v>
      </c>
      <c r="M78">
        <f t="shared" si="17"/>
        <v>0</v>
      </c>
    </row>
    <row r="79" spans="5:13" x14ac:dyDescent="0.25">
      <c r="E79">
        <f t="shared" si="9"/>
        <v>10</v>
      </c>
      <c r="F79">
        <f t="shared" si="10"/>
        <v>0</v>
      </c>
      <c r="G79">
        <f t="shared" si="11"/>
        <v>0</v>
      </c>
      <c r="H79">
        <f t="shared" si="12"/>
        <v>10</v>
      </c>
      <c r="I79">
        <f t="shared" si="13"/>
        <v>0</v>
      </c>
      <c r="J79">
        <f t="shared" si="14"/>
        <v>0</v>
      </c>
      <c r="K79">
        <f t="shared" si="15"/>
        <v>10</v>
      </c>
      <c r="L79">
        <f t="shared" si="16"/>
        <v>0</v>
      </c>
      <c r="M79">
        <f t="shared" si="17"/>
        <v>0</v>
      </c>
    </row>
    <row r="80" spans="5:13" x14ac:dyDescent="0.25">
      <c r="E80">
        <f t="shared" si="9"/>
        <v>10</v>
      </c>
      <c r="F80">
        <f t="shared" si="10"/>
        <v>0</v>
      </c>
      <c r="G80">
        <f t="shared" si="11"/>
        <v>0</v>
      </c>
      <c r="H80">
        <f t="shared" si="12"/>
        <v>10</v>
      </c>
      <c r="I80">
        <f t="shared" si="13"/>
        <v>0</v>
      </c>
      <c r="J80">
        <f t="shared" si="14"/>
        <v>0</v>
      </c>
      <c r="K80">
        <f t="shared" si="15"/>
        <v>10</v>
      </c>
      <c r="L80">
        <f t="shared" si="16"/>
        <v>0</v>
      </c>
      <c r="M80">
        <f t="shared" si="17"/>
        <v>0</v>
      </c>
    </row>
    <row r="81" spans="5:13" x14ac:dyDescent="0.25">
      <c r="E81">
        <f t="shared" si="9"/>
        <v>10</v>
      </c>
      <c r="F81">
        <f t="shared" si="10"/>
        <v>0</v>
      </c>
      <c r="G81">
        <f t="shared" si="11"/>
        <v>0</v>
      </c>
      <c r="H81">
        <f t="shared" si="12"/>
        <v>10</v>
      </c>
      <c r="I81">
        <f t="shared" si="13"/>
        <v>0</v>
      </c>
      <c r="J81">
        <f t="shared" si="14"/>
        <v>0</v>
      </c>
      <c r="K81">
        <f t="shared" si="15"/>
        <v>10</v>
      </c>
      <c r="L81">
        <f t="shared" si="16"/>
        <v>0</v>
      </c>
      <c r="M81">
        <f t="shared" si="17"/>
        <v>0</v>
      </c>
    </row>
    <row r="82" spans="5:13" x14ac:dyDescent="0.25">
      <c r="E82">
        <f t="shared" si="9"/>
        <v>10</v>
      </c>
      <c r="F82">
        <f t="shared" si="10"/>
        <v>0</v>
      </c>
      <c r="G82">
        <f t="shared" si="11"/>
        <v>0</v>
      </c>
      <c r="H82">
        <f t="shared" si="12"/>
        <v>10</v>
      </c>
      <c r="I82">
        <f t="shared" si="13"/>
        <v>0</v>
      </c>
      <c r="J82">
        <f t="shared" si="14"/>
        <v>0</v>
      </c>
      <c r="K82">
        <f t="shared" si="15"/>
        <v>10</v>
      </c>
      <c r="L82">
        <f t="shared" si="16"/>
        <v>0</v>
      </c>
      <c r="M82">
        <f t="shared" si="17"/>
        <v>0</v>
      </c>
    </row>
    <row r="83" spans="5:13" x14ac:dyDescent="0.25">
      <c r="E83">
        <f t="shared" si="9"/>
        <v>10</v>
      </c>
      <c r="F83">
        <f t="shared" si="10"/>
        <v>0</v>
      </c>
      <c r="G83">
        <f t="shared" si="11"/>
        <v>0</v>
      </c>
      <c r="H83">
        <f t="shared" si="12"/>
        <v>10</v>
      </c>
      <c r="I83">
        <f t="shared" si="13"/>
        <v>0</v>
      </c>
      <c r="J83">
        <f t="shared" si="14"/>
        <v>0</v>
      </c>
      <c r="K83">
        <f t="shared" si="15"/>
        <v>10</v>
      </c>
      <c r="L83">
        <f t="shared" si="16"/>
        <v>0</v>
      </c>
      <c r="M83">
        <f t="shared" si="17"/>
        <v>0</v>
      </c>
    </row>
    <row r="84" spans="5:13" x14ac:dyDescent="0.25">
      <c r="E84">
        <f t="shared" si="9"/>
        <v>10</v>
      </c>
      <c r="F84">
        <f t="shared" si="10"/>
        <v>0</v>
      </c>
      <c r="G84">
        <f t="shared" si="11"/>
        <v>0</v>
      </c>
      <c r="H84">
        <f t="shared" si="12"/>
        <v>10</v>
      </c>
      <c r="I84">
        <f t="shared" si="13"/>
        <v>0</v>
      </c>
      <c r="J84">
        <f t="shared" si="14"/>
        <v>0</v>
      </c>
      <c r="K84">
        <f t="shared" si="15"/>
        <v>10</v>
      </c>
      <c r="L84">
        <f t="shared" si="16"/>
        <v>0</v>
      </c>
      <c r="M84">
        <f t="shared" si="17"/>
        <v>0</v>
      </c>
    </row>
    <row r="85" spans="5:13" x14ac:dyDescent="0.25">
      <c r="E85">
        <f t="shared" si="9"/>
        <v>10</v>
      </c>
      <c r="F85">
        <f t="shared" si="10"/>
        <v>0</v>
      </c>
      <c r="G85">
        <f t="shared" si="11"/>
        <v>0</v>
      </c>
      <c r="H85">
        <f t="shared" si="12"/>
        <v>10</v>
      </c>
      <c r="I85">
        <f t="shared" si="13"/>
        <v>0</v>
      </c>
      <c r="J85">
        <f t="shared" si="14"/>
        <v>0</v>
      </c>
      <c r="K85">
        <f t="shared" si="15"/>
        <v>10</v>
      </c>
      <c r="L85">
        <f t="shared" si="16"/>
        <v>0</v>
      </c>
      <c r="M85">
        <f t="shared" si="17"/>
        <v>0</v>
      </c>
    </row>
    <row r="86" spans="5:13" x14ac:dyDescent="0.25">
      <c r="E86">
        <f t="shared" si="9"/>
        <v>10</v>
      </c>
      <c r="F86">
        <f t="shared" si="10"/>
        <v>0</v>
      </c>
      <c r="G86">
        <f t="shared" si="11"/>
        <v>0</v>
      </c>
      <c r="H86">
        <f t="shared" si="12"/>
        <v>10</v>
      </c>
      <c r="I86">
        <f t="shared" si="13"/>
        <v>0</v>
      </c>
      <c r="J86">
        <f t="shared" si="14"/>
        <v>0</v>
      </c>
      <c r="K86">
        <f t="shared" si="15"/>
        <v>10</v>
      </c>
      <c r="L86">
        <f t="shared" si="16"/>
        <v>0</v>
      </c>
      <c r="M86">
        <f t="shared" si="17"/>
        <v>0</v>
      </c>
    </row>
    <row r="87" spans="5:13" x14ac:dyDescent="0.25">
      <c r="E87">
        <f t="shared" si="9"/>
        <v>10</v>
      </c>
      <c r="F87">
        <f t="shared" si="10"/>
        <v>0</v>
      </c>
      <c r="G87">
        <f t="shared" si="11"/>
        <v>0</v>
      </c>
      <c r="H87">
        <f t="shared" si="12"/>
        <v>10</v>
      </c>
      <c r="I87">
        <f t="shared" si="13"/>
        <v>0</v>
      </c>
      <c r="J87">
        <f t="shared" si="14"/>
        <v>0</v>
      </c>
      <c r="K87">
        <f t="shared" si="15"/>
        <v>10</v>
      </c>
      <c r="L87">
        <f t="shared" si="16"/>
        <v>0</v>
      </c>
      <c r="M87">
        <f t="shared" si="17"/>
        <v>0</v>
      </c>
    </row>
    <row r="88" spans="5:13" x14ac:dyDescent="0.25">
      <c r="E88">
        <f t="shared" si="9"/>
        <v>10</v>
      </c>
      <c r="F88">
        <f t="shared" si="10"/>
        <v>0</v>
      </c>
      <c r="G88">
        <f t="shared" si="11"/>
        <v>0</v>
      </c>
      <c r="H88">
        <f t="shared" si="12"/>
        <v>10</v>
      </c>
      <c r="I88">
        <f t="shared" si="13"/>
        <v>0</v>
      </c>
      <c r="J88">
        <f t="shared" si="14"/>
        <v>0</v>
      </c>
      <c r="K88">
        <f t="shared" si="15"/>
        <v>10</v>
      </c>
      <c r="L88">
        <f t="shared" si="16"/>
        <v>0</v>
      </c>
      <c r="M88">
        <f t="shared" si="17"/>
        <v>0</v>
      </c>
    </row>
    <row r="89" spans="5:13" x14ac:dyDescent="0.25">
      <c r="E89">
        <f t="shared" si="9"/>
        <v>10</v>
      </c>
      <c r="F89">
        <f t="shared" si="10"/>
        <v>0</v>
      </c>
      <c r="G89">
        <f t="shared" si="11"/>
        <v>0</v>
      </c>
      <c r="H89">
        <f t="shared" si="12"/>
        <v>10</v>
      </c>
      <c r="I89">
        <f t="shared" si="13"/>
        <v>0</v>
      </c>
      <c r="J89">
        <f t="shared" si="14"/>
        <v>0</v>
      </c>
      <c r="K89">
        <f t="shared" si="15"/>
        <v>10</v>
      </c>
      <c r="L89">
        <f t="shared" si="16"/>
        <v>0</v>
      </c>
      <c r="M89">
        <f t="shared" si="17"/>
        <v>0</v>
      </c>
    </row>
    <row r="90" spans="5:13" x14ac:dyDescent="0.25">
      <c r="E90">
        <f t="shared" si="9"/>
        <v>10</v>
      </c>
      <c r="F90">
        <f t="shared" si="10"/>
        <v>0</v>
      </c>
      <c r="G90">
        <f t="shared" si="11"/>
        <v>0</v>
      </c>
      <c r="H90">
        <f t="shared" si="12"/>
        <v>10</v>
      </c>
      <c r="I90">
        <f t="shared" si="13"/>
        <v>0</v>
      </c>
      <c r="J90">
        <f t="shared" si="14"/>
        <v>0</v>
      </c>
      <c r="K90">
        <f t="shared" si="15"/>
        <v>10</v>
      </c>
      <c r="L90">
        <f t="shared" si="16"/>
        <v>0</v>
      </c>
      <c r="M90">
        <f t="shared" si="17"/>
        <v>0</v>
      </c>
    </row>
    <row r="91" spans="5:13" x14ac:dyDescent="0.25">
      <c r="E91">
        <f t="shared" si="9"/>
        <v>10</v>
      </c>
      <c r="F91">
        <f t="shared" si="10"/>
        <v>0</v>
      </c>
      <c r="G91">
        <f t="shared" si="11"/>
        <v>0</v>
      </c>
      <c r="H91">
        <f t="shared" si="12"/>
        <v>10</v>
      </c>
      <c r="I91">
        <f t="shared" si="13"/>
        <v>0</v>
      </c>
      <c r="J91">
        <f t="shared" si="14"/>
        <v>0</v>
      </c>
      <c r="K91">
        <f t="shared" si="15"/>
        <v>10</v>
      </c>
      <c r="L91">
        <f t="shared" si="16"/>
        <v>0</v>
      </c>
      <c r="M91">
        <f t="shared" si="17"/>
        <v>0</v>
      </c>
    </row>
    <row r="92" spans="5:13" x14ac:dyDescent="0.25">
      <c r="E92">
        <f t="shared" si="9"/>
        <v>10</v>
      </c>
      <c r="F92">
        <f t="shared" si="10"/>
        <v>0</v>
      </c>
      <c r="G92">
        <f t="shared" si="11"/>
        <v>0</v>
      </c>
      <c r="H92">
        <f t="shared" si="12"/>
        <v>10</v>
      </c>
      <c r="I92">
        <f t="shared" si="13"/>
        <v>0</v>
      </c>
      <c r="J92">
        <f t="shared" si="14"/>
        <v>0</v>
      </c>
      <c r="K92">
        <f t="shared" si="15"/>
        <v>10</v>
      </c>
      <c r="L92">
        <f t="shared" si="16"/>
        <v>0</v>
      </c>
      <c r="M92">
        <f t="shared" si="17"/>
        <v>0</v>
      </c>
    </row>
    <row r="93" spans="5:13" x14ac:dyDescent="0.25">
      <c r="E93">
        <f t="shared" si="9"/>
        <v>10</v>
      </c>
      <c r="F93">
        <f t="shared" si="10"/>
        <v>0</v>
      </c>
      <c r="G93">
        <f t="shared" si="11"/>
        <v>0</v>
      </c>
      <c r="H93">
        <f t="shared" si="12"/>
        <v>10</v>
      </c>
      <c r="I93">
        <f t="shared" si="13"/>
        <v>0</v>
      </c>
      <c r="J93">
        <f t="shared" si="14"/>
        <v>0</v>
      </c>
      <c r="K93">
        <f t="shared" si="15"/>
        <v>10</v>
      </c>
      <c r="L93">
        <f t="shared" si="16"/>
        <v>0</v>
      </c>
      <c r="M93">
        <f t="shared" si="17"/>
        <v>0</v>
      </c>
    </row>
    <row r="94" spans="5:13" x14ac:dyDescent="0.25">
      <c r="E94">
        <f t="shared" si="9"/>
        <v>10</v>
      </c>
      <c r="F94">
        <f t="shared" si="10"/>
        <v>0</v>
      </c>
      <c r="G94">
        <f t="shared" si="11"/>
        <v>0</v>
      </c>
      <c r="H94">
        <f t="shared" si="12"/>
        <v>10</v>
      </c>
      <c r="I94">
        <f t="shared" si="13"/>
        <v>0</v>
      </c>
      <c r="J94">
        <f t="shared" si="14"/>
        <v>0</v>
      </c>
      <c r="K94">
        <f t="shared" si="15"/>
        <v>10</v>
      </c>
      <c r="L94">
        <f t="shared" si="16"/>
        <v>0</v>
      </c>
      <c r="M94">
        <f t="shared" si="17"/>
        <v>0</v>
      </c>
    </row>
    <row r="95" spans="5:13" x14ac:dyDescent="0.25">
      <c r="E95">
        <f t="shared" si="9"/>
        <v>10</v>
      </c>
      <c r="F95">
        <f t="shared" si="10"/>
        <v>0</v>
      </c>
      <c r="G95">
        <f t="shared" si="11"/>
        <v>0</v>
      </c>
      <c r="H95">
        <f t="shared" si="12"/>
        <v>10</v>
      </c>
      <c r="I95">
        <f t="shared" si="13"/>
        <v>0</v>
      </c>
      <c r="J95">
        <f t="shared" si="14"/>
        <v>0</v>
      </c>
      <c r="K95">
        <f t="shared" si="15"/>
        <v>10</v>
      </c>
      <c r="L95">
        <f t="shared" si="16"/>
        <v>0</v>
      </c>
      <c r="M95">
        <f t="shared" si="17"/>
        <v>0</v>
      </c>
    </row>
    <row r="96" spans="5:13" x14ac:dyDescent="0.25">
      <c r="E96">
        <f t="shared" si="9"/>
        <v>10</v>
      </c>
      <c r="F96">
        <f t="shared" si="10"/>
        <v>0</v>
      </c>
      <c r="G96">
        <f t="shared" si="11"/>
        <v>0</v>
      </c>
      <c r="H96">
        <f t="shared" si="12"/>
        <v>10</v>
      </c>
      <c r="I96">
        <f t="shared" si="13"/>
        <v>0</v>
      </c>
      <c r="J96">
        <f t="shared" si="14"/>
        <v>0</v>
      </c>
      <c r="K96">
        <f t="shared" si="15"/>
        <v>10</v>
      </c>
      <c r="L96">
        <f t="shared" si="16"/>
        <v>0</v>
      </c>
      <c r="M96">
        <f t="shared" si="17"/>
        <v>0</v>
      </c>
    </row>
    <row r="97" spans="5:13" x14ac:dyDescent="0.25">
      <c r="E97">
        <f t="shared" si="9"/>
        <v>10</v>
      </c>
      <c r="F97">
        <f t="shared" si="10"/>
        <v>0</v>
      </c>
      <c r="G97">
        <f t="shared" si="11"/>
        <v>0</v>
      </c>
      <c r="H97">
        <f t="shared" si="12"/>
        <v>10</v>
      </c>
      <c r="I97">
        <f t="shared" si="13"/>
        <v>0</v>
      </c>
      <c r="J97">
        <f t="shared" si="14"/>
        <v>0</v>
      </c>
      <c r="K97">
        <f t="shared" si="15"/>
        <v>10</v>
      </c>
      <c r="L97">
        <f t="shared" si="16"/>
        <v>0</v>
      </c>
      <c r="M97">
        <f t="shared" si="17"/>
        <v>0</v>
      </c>
    </row>
    <row r="98" spans="5:13" x14ac:dyDescent="0.25">
      <c r="E98">
        <f t="shared" si="9"/>
        <v>10</v>
      </c>
      <c r="F98">
        <f t="shared" si="10"/>
        <v>0</v>
      </c>
      <c r="G98">
        <f t="shared" si="11"/>
        <v>0</v>
      </c>
      <c r="H98">
        <f t="shared" si="12"/>
        <v>10</v>
      </c>
      <c r="I98">
        <f t="shared" si="13"/>
        <v>0</v>
      </c>
      <c r="J98">
        <f t="shared" si="14"/>
        <v>0</v>
      </c>
      <c r="K98">
        <f t="shared" si="15"/>
        <v>10</v>
      </c>
      <c r="L98">
        <f t="shared" si="16"/>
        <v>0</v>
      </c>
      <c r="M98">
        <f t="shared" si="17"/>
        <v>0</v>
      </c>
    </row>
    <row r="99" spans="5:13" x14ac:dyDescent="0.25">
      <c r="E99">
        <f t="shared" si="9"/>
        <v>10</v>
      </c>
      <c r="F99">
        <f t="shared" si="10"/>
        <v>0</v>
      </c>
      <c r="G99">
        <f t="shared" si="11"/>
        <v>0</v>
      </c>
      <c r="H99">
        <f t="shared" si="12"/>
        <v>10</v>
      </c>
      <c r="I99">
        <f t="shared" si="13"/>
        <v>0</v>
      </c>
      <c r="J99">
        <f t="shared" si="14"/>
        <v>0</v>
      </c>
      <c r="K99">
        <f t="shared" si="15"/>
        <v>10</v>
      </c>
      <c r="L99">
        <f t="shared" si="16"/>
        <v>0</v>
      </c>
      <c r="M99">
        <f t="shared" si="17"/>
        <v>0</v>
      </c>
    </row>
    <row r="100" spans="5:13" x14ac:dyDescent="0.25">
      <c r="E100">
        <f t="shared" si="9"/>
        <v>10</v>
      </c>
      <c r="F100">
        <f t="shared" si="10"/>
        <v>0</v>
      </c>
      <c r="G100">
        <f t="shared" si="11"/>
        <v>0</v>
      </c>
      <c r="H100">
        <f t="shared" si="12"/>
        <v>10</v>
      </c>
      <c r="I100">
        <f t="shared" si="13"/>
        <v>0</v>
      </c>
      <c r="J100">
        <f t="shared" si="14"/>
        <v>0</v>
      </c>
      <c r="K100">
        <f t="shared" si="15"/>
        <v>10</v>
      </c>
      <c r="L100">
        <f t="shared" si="16"/>
        <v>0</v>
      </c>
      <c r="M100">
        <f t="shared" si="17"/>
        <v>0</v>
      </c>
    </row>
    <row r="101" spans="5:13" x14ac:dyDescent="0.25">
      <c r="E101">
        <f t="shared" si="9"/>
        <v>10</v>
      </c>
      <c r="F101">
        <f t="shared" si="10"/>
        <v>0</v>
      </c>
      <c r="G101">
        <f t="shared" si="11"/>
        <v>0</v>
      </c>
      <c r="H101">
        <f t="shared" si="12"/>
        <v>10</v>
      </c>
      <c r="I101">
        <f t="shared" si="13"/>
        <v>0</v>
      </c>
      <c r="J101">
        <f t="shared" si="14"/>
        <v>0</v>
      </c>
      <c r="K101">
        <f t="shared" si="15"/>
        <v>10</v>
      </c>
      <c r="L101">
        <f t="shared" si="16"/>
        <v>0</v>
      </c>
      <c r="M101">
        <f t="shared" si="17"/>
        <v>0</v>
      </c>
    </row>
    <row r="102" spans="5:13" x14ac:dyDescent="0.25">
      <c r="E102">
        <f t="shared" si="9"/>
        <v>10</v>
      </c>
      <c r="F102">
        <f t="shared" si="10"/>
        <v>0</v>
      </c>
      <c r="G102">
        <f t="shared" si="11"/>
        <v>0</v>
      </c>
      <c r="H102">
        <f t="shared" si="12"/>
        <v>10</v>
      </c>
      <c r="I102">
        <f t="shared" si="13"/>
        <v>0</v>
      </c>
      <c r="J102">
        <f t="shared" si="14"/>
        <v>0</v>
      </c>
      <c r="K102">
        <f t="shared" si="15"/>
        <v>10</v>
      </c>
      <c r="L102">
        <f t="shared" si="16"/>
        <v>0</v>
      </c>
      <c r="M102">
        <f t="shared" si="17"/>
        <v>0</v>
      </c>
    </row>
    <row r="103" spans="5:13" x14ac:dyDescent="0.25">
      <c r="E103">
        <f t="shared" si="9"/>
        <v>10</v>
      </c>
      <c r="F103">
        <f t="shared" si="10"/>
        <v>0</v>
      </c>
      <c r="G103">
        <f t="shared" si="11"/>
        <v>0</v>
      </c>
      <c r="H103">
        <f t="shared" si="12"/>
        <v>10</v>
      </c>
      <c r="I103">
        <f t="shared" si="13"/>
        <v>0</v>
      </c>
      <c r="J103">
        <f t="shared" si="14"/>
        <v>0</v>
      </c>
      <c r="K103">
        <f t="shared" si="15"/>
        <v>10</v>
      </c>
      <c r="L103">
        <f t="shared" si="16"/>
        <v>0</v>
      </c>
      <c r="M103">
        <f t="shared" si="17"/>
        <v>0</v>
      </c>
    </row>
    <row r="104" spans="5:13" x14ac:dyDescent="0.25">
      <c r="E104">
        <f t="shared" si="9"/>
        <v>10</v>
      </c>
      <c r="F104">
        <f t="shared" si="10"/>
        <v>0</v>
      </c>
      <c r="G104">
        <f t="shared" si="11"/>
        <v>0</v>
      </c>
      <c r="H104">
        <f t="shared" si="12"/>
        <v>10</v>
      </c>
      <c r="I104">
        <f t="shared" si="13"/>
        <v>0</v>
      </c>
      <c r="J104">
        <f t="shared" si="14"/>
        <v>0</v>
      </c>
      <c r="K104">
        <f t="shared" si="15"/>
        <v>10</v>
      </c>
      <c r="L104">
        <f t="shared" si="16"/>
        <v>0</v>
      </c>
      <c r="M104">
        <f t="shared" si="17"/>
        <v>0</v>
      </c>
    </row>
    <row r="105" spans="5:13" x14ac:dyDescent="0.25">
      <c r="E105">
        <f t="shared" si="9"/>
        <v>10</v>
      </c>
      <c r="F105">
        <f t="shared" si="10"/>
        <v>0</v>
      </c>
      <c r="G105">
        <f t="shared" si="11"/>
        <v>0</v>
      </c>
      <c r="H105">
        <f t="shared" si="12"/>
        <v>10</v>
      </c>
      <c r="I105">
        <f t="shared" si="13"/>
        <v>0</v>
      </c>
      <c r="J105">
        <f t="shared" si="14"/>
        <v>0</v>
      </c>
      <c r="K105">
        <f t="shared" si="15"/>
        <v>10</v>
      </c>
      <c r="L105">
        <f t="shared" si="16"/>
        <v>0</v>
      </c>
      <c r="M105">
        <f t="shared" si="17"/>
        <v>0</v>
      </c>
    </row>
    <row r="106" spans="5:13" x14ac:dyDescent="0.25">
      <c r="E106">
        <f t="shared" si="9"/>
        <v>10</v>
      </c>
      <c r="F106">
        <f t="shared" si="10"/>
        <v>0</v>
      </c>
      <c r="G106">
        <f t="shared" si="11"/>
        <v>0</v>
      </c>
      <c r="H106">
        <f t="shared" si="12"/>
        <v>10</v>
      </c>
      <c r="I106">
        <f t="shared" si="13"/>
        <v>0</v>
      </c>
      <c r="J106">
        <f t="shared" si="14"/>
        <v>0</v>
      </c>
      <c r="K106">
        <f t="shared" si="15"/>
        <v>10</v>
      </c>
      <c r="L106">
        <f t="shared" si="16"/>
        <v>0</v>
      </c>
      <c r="M106">
        <f t="shared" si="17"/>
        <v>0</v>
      </c>
    </row>
    <row r="107" spans="5:13" x14ac:dyDescent="0.25">
      <c r="E107">
        <f t="shared" si="9"/>
        <v>10</v>
      </c>
      <c r="F107">
        <f t="shared" si="10"/>
        <v>0</v>
      </c>
      <c r="G107">
        <f t="shared" si="11"/>
        <v>0</v>
      </c>
      <c r="H107">
        <f t="shared" si="12"/>
        <v>10</v>
      </c>
      <c r="I107">
        <f t="shared" si="13"/>
        <v>0</v>
      </c>
      <c r="J107">
        <f t="shared" si="14"/>
        <v>0</v>
      </c>
      <c r="K107">
        <f t="shared" si="15"/>
        <v>10</v>
      </c>
      <c r="L107">
        <f t="shared" si="16"/>
        <v>0</v>
      </c>
      <c r="M107">
        <f t="shared" si="17"/>
        <v>0</v>
      </c>
    </row>
    <row r="108" spans="5:13" x14ac:dyDescent="0.25">
      <c r="E108">
        <f t="shared" si="9"/>
        <v>10</v>
      </c>
      <c r="F108">
        <f t="shared" si="10"/>
        <v>0</v>
      </c>
      <c r="G108">
        <f t="shared" si="11"/>
        <v>0</v>
      </c>
      <c r="H108">
        <f t="shared" si="12"/>
        <v>10</v>
      </c>
      <c r="I108">
        <f t="shared" si="13"/>
        <v>0</v>
      </c>
      <c r="J108">
        <f t="shared" si="14"/>
        <v>0</v>
      </c>
      <c r="K108">
        <f t="shared" si="15"/>
        <v>10</v>
      </c>
      <c r="L108">
        <f t="shared" si="16"/>
        <v>0</v>
      </c>
      <c r="M108">
        <f t="shared" si="17"/>
        <v>0</v>
      </c>
    </row>
    <row r="109" spans="5:13" x14ac:dyDescent="0.25">
      <c r="E109">
        <f t="shared" si="9"/>
        <v>10</v>
      </c>
      <c r="F109">
        <f t="shared" si="10"/>
        <v>0</v>
      </c>
      <c r="G109">
        <f t="shared" si="11"/>
        <v>0</v>
      </c>
      <c r="H109">
        <f t="shared" si="12"/>
        <v>10</v>
      </c>
      <c r="I109">
        <f t="shared" si="13"/>
        <v>0</v>
      </c>
      <c r="J109">
        <f t="shared" si="14"/>
        <v>0</v>
      </c>
      <c r="K109">
        <f t="shared" si="15"/>
        <v>10</v>
      </c>
      <c r="L109">
        <f t="shared" si="16"/>
        <v>0</v>
      </c>
      <c r="M109">
        <f t="shared" si="17"/>
        <v>0</v>
      </c>
    </row>
    <row r="110" spans="5:13" x14ac:dyDescent="0.25">
      <c r="E110">
        <f t="shared" si="9"/>
        <v>10</v>
      </c>
      <c r="F110">
        <f t="shared" si="10"/>
        <v>0</v>
      </c>
      <c r="G110">
        <f t="shared" si="11"/>
        <v>0</v>
      </c>
      <c r="H110">
        <f t="shared" si="12"/>
        <v>10</v>
      </c>
      <c r="I110">
        <f t="shared" si="13"/>
        <v>0</v>
      </c>
      <c r="J110">
        <f t="shared" si="14"/>
        <v>0</v>
      </c>
      <c r="K110">
        <f t="shared" si="15"/>
        <v>10</v>
      </c>
      <c r="L110">
        <f t="shared" si="16"/>
        <v>0</v>
      </c>
      <c r="M110">
        <f t="shared" si="17"/>
        <v>0</v>
      </c>
    </row>
    <row r="111" spans="5:13" x14ac:dyDescent="0.25">
      <c r="E111">
        <f t="shared" si="9"/>
        <v>10</v>
      </c>
      <c r="F111">
        <f t="shared" si="10"/>
        <v>0</v>
      </c>
      <c r="G111">
        <f t="shared" si="11"/>
        <v>0</v>
      </c>
      <c r="H111">
        <f t="shared" si="12"/>
        <v>10</v>
      </c>
      <c r="I111">
        <f t="shared" si="13"/>
        <v>0</v>
      </c>
      <c r="J111">
        <f t="shared" si="14"/>
        <v>0</v>
      </c>
      <c r="K111">
        <f t="shared" si="15"/>
        <v>10</v>
      </c>
      <c r="L111">
        <f t="shared" si="16"/>
        <v>0</v>
      </c>
      <c r="M111">
        <f t="shared" si="17"/>
        <v>0</v>
      </c>
    </row>
    <row r="112" spans="5:13" x14ac:dyDescent="0.25">
      <c r="E112">
        <f t="shared" si="9"/>
        <v>10</v>
      </c>
      <c r="F112">
        <f t="shared" si="10"/>
        <v>0</v>
      </c>
      <c r="G112">
        <f t="shared" si="11"/>
        <v>0</v>
      </c>
      <c r="H112">
        <f t="shared" si="12"/>
        <v>10</v>
      </c>
      <c r="I112">
        <f t="shared" si="13"/>
        <v>0</v>
      </c>
      <c r="J112">
        <f t="shared" si="14"/>
        <v>0</v>
      </c>
      <c r="K112">
        <f t="shared" si="15"/>
        <v>10</v>
      </c>
      <c r="L112">
        <f t="shared" si="16"/>
        <v>0</v>
      </c>
      <c r="M112">
        <f t="shared" si="17"/>
        <v>0</v>
      </c>
    </row>
    <row r="113" spans="5:13" x14ac:dyDescent="0.25">
      <c r="E113">
        <f t="shared" si="9"/>
        <v>10</v>
      </c>
      <c r="F113">
        <f t="shared" si="10"/>
        <v>0</v>
      </c>
      <c r="G113">
        <f t="shared" si="11"/>
        <v>0</v>
      </c>
      <c r="H113">
        <f t="shared" si="12"/>
        <v>10</v>
      </c>
      <c r="I113">
        <f t="shared" si="13"/>
        <v>0</v>
      </c>
      <c r="J113">
        <f t="shared" si="14"/>
        <v>0</v>
      </c>
      <c r="K113">
        <f t="shared" si="15"/>
        <v>10</v>
      </c>
      <c r="L113">
        <f t="shared" si="16"/>
        <v>0</v>
      </c>
      <c r="M113">
        <f t="shared" si="17"/>
        <v>0</v>
      </c>
    </row>
    <row r="114" spans="5:13" x14ac:dyDescent="0.25">
      <c r="E114">
        <f t="shared" si="9"/>
        <v>10</v>
      </c>
      <c r="F114">
        <f t="shared" si="10"/>
        <v>0</v>
      </c>
      <c r="G114">
        <f t="shared" si="11"/>
        <v>0</v>
      </c>
      <c r="H114">
        <f t="shared" si="12"/>
        <v>10</v>
      </c>
      <c r="I114">
        <f t="shared" si="13"/>
        <v>0</v>
      </c>
      <c r="J114">
        <f t="shared" si="14"/>
        <v>0</v>
      </c>
      <c r="K114">
        <f t="shared" si="15"/>
        <v>10</v>
      </c>
      <c r="L114">
        <f t="shared" si="16"/>
        <v>0</v>
      </c>
      <c r="M114">
        <f t="shared" si="17"/>
        <v>0</v>
      </c>
    </row>
    <row r="115" spans="5:13" x14ac:dyDescent="0.25">
      <c r="E115">
        <f t="shared" si="9"/>
        <v>10</v>
      </c>
      <c r="F115">
        <f t="shared" si="10"/>
        <v>0</v>
      </c>
      <c r="G115">
        <f t="shared" si="11"/>
        <v>0</v>
      </c>
      <c r="H115">
        <f t="shared" si="12"/>
        <v>10</v>
      </c>
      <c r="I115">
        <f t="shared" si="13"/>
        <v>0</v>
      </c>
      <c r="J115">
        <f t="shared" si="14"/>
        <v>0</v>
      </c>
      <c r="K115">
        <f t="shared" si="15"/>
        <v>10</v>
      </c>
      <c r="L115">
        <f t="shared" si="16"/>
        <v>0</v>
      </c>
      <c r="M115">
        <f t="shared" si="17"/>
        <v>0</v>
      </c>
    </row>
    <row r="116" spans="5:13" x14ac:dyDescent="0.25">
      <c r="E116">
        <f t="shared" si="9"/>
        <v>10</v>
      </c>
      <c r="F116">
        <f t="shared" si="10"/>
        <v>0</v>
      </c>
      <c r="G116">
        <f t="shared" si="11"/>
        <v>0</v>
      </c>
      <c r="H116">
        <f t="shared" si="12"/>
        <v>10</v>
      </c>
      <c r="I116">
        <f t="shared" si="13"/>
        <v>0</v>
      </c>
      <c r="J116">
        <f t="shared" si="14"/>
        <v>0</v>
      </c>
      <c r="K116">
        <f t="shared" si="15"/>
        <v>10</v>
      </c>
      <c r="L116">
        <f t="shared" si="16"/>
        <v>0</v>
      </c>
      <c r="M116">
        <f t="shared" si="17"/>
        <v>0</v>
      </c>
    </row>
    <row r="117" spans="5:13" x14ac:dyDescent="0.25">
      <c r="E117">
        <f t="shared" si="9"/>
        <v>10</v>
      </c>
      <c r="F117">
        <f t="shared" si="10"/>
        <v>0</v>
      </c>
      <c r="G117">
        <f t="shared" si="11"/>
        <v>0</v>
      </c>
      <c r="H117">
        <f t="shared" si="12"/>
        <v>10</v>
      </c>
      <c r="I117">
        <f t="shared" si="13"/>
        <v>0</v>
      </c>
      <c r="J117">
        <f t="shared" si="14"/>
        <v>0</v>
      </c>
      <c r="K117">
        <f t="shared" si="15"/>
        <v>10</v>
      </c>
      <c r="L117">
        <f t="shared" si="16"/>
        <v>0</v>
      </c>
      <c r="M117">
        <f t="shared" si="17"/>
        <v>0</v>
      </c>
    </row>
    <row r="118" spans="5:13" x14ac:dyDescent="0.25">
      <c r="E118">
        <f t="shared" si="9"/>
        <v>10</v>
      </c>
      <c r="F118">
        <f t="shared" si="10"/>
        <v>0</v>
      </c>
      <c r="G118">
        <f t="shared" si="11"/>
        <v>0</v>
      </c>
      <c r="H118">
        <f t="shared" si="12"/>
        <v>10</v>
      </c>
      <c r="I118">
        <f t="shared" si="13"/>
        <v>0</v>
      </c>
      <c r="J118">
        <f t="shared" si="14"/>
        <v>0</v>
      </c>
      <c r="K118">
        <f t="shared" si="15"/>
        <v>10</v>
      </c>
      <c r="L118">
        <f t="shared" si="16"/>
        <v>0</v>
      </c>
      <c r="M118">
        <f t="shared" si="17"/>
        <v>0</v>
      </c>
    </row>
    <row r="119" spans="5:13" x14ac:dyDescent="0.25">
      <c r="E119">
        <f t="shared" si="9"/>
        <v>10</v>
      </c>
      <c r="F119">
        <f t="shared" si="10"/>
        <v>0</v>
      </c>
      <c r="G119">
        <f t="shared" si="11"/>
        <v>0</v>
      </c>
      <c r="H119">
        <f t="shared" si="12"/>
        <v>10</v>
      </c>
      <c r="I119">
        <f t="shared" si="13"/>
        <v>0</v>
      </c>
      <c r="J119">
        <f t="shared" si="14"/>
        <v>0</v>
      </c>
      <c r="K119">
        <f t="shared" si="15"/>
        <v>10</v>
      </c>
      <c r="L119">
        <f t="shared" si="16"/>
        <v>0</v>
      </c>
      <c r="M119">
        <f t="shared" si="17"/>
        <v>0</v>
      </c>
    </row>
    <row r="120" spans="5:13" x14ac:dyDescent="0.25">
      <c r="E120">
        <f t="shared" si="9"/>
        <v>10</v>
      </c>
      <c r="F120">
        <f t="shared" si="10"/>
        <v>0</v>
      </c>
      <c r="G120">
        <f t="shared" si="11"/>
        <v>0</v>
      </c>
      <c r="H120">
        <f t="shared" si="12"/>
        <v>10</v>
      </c>
      <c r="I120">
        <f t="shared" si="13"/>
        <v>0</v>
      </c>
      <c r="J120">
        <f t="shared" si="14"/>
        <v>0</v>
      </c>
      <c r="K120">
        <f t="shared" si="15"/>
        <v>10</v>
      </c>
      <c r="L120">
        <f t="shared" si="16"/>
        <v>0</v>
      </c>
      <c r="M120">
        <f t="shared" si="17"/>
        <v>0</v>
      </c>
    </row>
    <row r="121" spans="5:13" x14ac:dyDescent="0.25">
      <c r="E121">
        <f t="shared" si="9"/>
        <v>10</v>
      </c>
      <c r="F121">
        <f t="shared" si="10"/>
        <v>0</v>
      </c>
      <c r="G121">
        <f t="shared" si="11"/>
        <v>0</v>
      </c>
      <c r="H121">
        <f t="shared" si="12"/>
        <v>10</v>
      </c>
      <c r="I121">
        <f t="shared" si="13"/>
        <v>0</v>
      </c>
      <c r="J121">
        <f t="shared" si="14"/>
        <v>0</v>
      </c>
      <c r="K121">
        <f t="shared" si="15"/>
        <v>10</v>
      </c>
      <c r="L121">
        <f t="shared" si="16"/>
        <v>0</v>
      </c>
      <c r="M121">
        <f t="shared" si="17"/>
        <v>0</v>
      </c>
    </row>
    <row r="122" spans="5:13" x14ac:dyDescent="0.25">
      <c r="E122">
        <f t="shared" si="9"/>
        <v>10</v>
      </c>
      <c r="F122">
        <f t="shared" si="10"/>
        <v>0</v>
      </c>
      <c r="G122">
        <f t="shared" si="11"/>
        <v>0</v>
      </c>
      <c r="H122">
        <f t="shared" si="12"/>
        <v>10</v>
      </c>
      <c r="I122">
        <f t="shared" si="13"/>
        <v>0</v>
      </c>
      <c r="J122">
        <f t="shared" si="14"/>
        <v>0</v>
      </c>
      <c r="K122">
        <f t="shared" si="15"/>
        <v>10</v>
      </c>
      <c r="L122">
        <f t="shared" si="16"/>
        <v>0</v>
      </c>
      <c r="M122">
        <f t="shared" si="17"/>
        <v>0</v>
      </c>
    </row>
    <row r="123" spans="5:13" x14ac:dyDescent="0.25">
      <c r="E123">
        <f t="shared" si="9"/>
        <v>10</v>
      </c>
      <c r="F123">
        <f t="shared" si="10"/>
        <v>0</v>
      </c>
      <c r="G123">
        <f t="shared" si="11"/>
        <v>0</v>
      </c>
      <c r="H123">
        <f t="shared" si="12"/>
        <v>10</v>
      </c>
      <c r="I123">
        <f t="shared" si="13"/>
        <v>0</v>
      </c>
      <c r="J123">
        <f t="shared" si="14"/>
        <v>0</v>
      </c>
      <c r="K123">
        <f t="shared" si="15"/>
        <v>10</v>
      </c>
      <c r="L123">
        <f t="shared" si="16"/>
        <v>0</v>
      </c>
      <c r="M123">
        <f t="shared" si="17"/>
        <v>0</v>
      </c>
    </row>
    <row r="124" spans="5:13" x14ac:dyDescent="0.25">
      <c r="E124">
        <f t="shared" si="9"/>
        <v>10</v>
      </c>
      <c r="F124">
        <f t="shared" si="10"/>
        <v>0</v>
      </c>
      <c r="G124">
        <f t="shared" si="11"/>
        <v>0</v>
      </c>
      <c r="H124">
        <f t="shared" si="12"/>
        <v>10</v>
      </c>
      <c r="I124">
        <f t="shared" si="13"/>
        <v>0</v>
      </c>
      <c r="J124">
        <f t="shared" si="14"/>
        <v>0</v>
      </c>
      <c r="K124">
        <f t="shared" si="15"/>
        <v>10</v>
      </c>
      <c r="L124">
        <f t="shared" si="16"/>
        <v>0</v>
      </c>
      <c r="M124">
        <f t="shared" si="17"/>
        <v>0</v>
      </c>
    </row>
    <row r="125" spans="5:13" x14ac:dyDescent="0.25">
      <c r="E125">
        <f t="shared" si="9"/>
        <v>10</v>
      </c>
      <c r="F125">
        <f t="shared" si="10"/>
        <v>0</v>
      </c>
      <c r="G125">
        <f t="shared" si="11"/>
        <v>0</v>
      </c>
      <c r="H125">
        <f t="shared" si="12"/>
        <v>10</v>
      </c>
      <c r="I125">
        <f t="shared" si="13"/>
        <v>0</v>
      </c>
      <c r="J125">
        <f t="shared" si="14"/>
        <v>0</v>
      </c>
      <c r="K125">
        <f t="shared" si="15"/>
        <v>10</v>
      </c>
      <c r="L125">
        <f t="shared" si="16"/>
        <v>0</v>
      </c>
      <c r="M125">
        <f t="shared" si="17"/>
        <v>0</v>
      </c>
    </row>
    <row r="126" spans="5:13" x14ac:dyDescent="0.25">
      <c r="E126">
        <f t="shared" si="9"/>
        <v>10</v>
      </c>
      <c r="F126">
        <f t="shared" si="10"/>
        <v>0</v>
      </c>
      <c r="G126">
        <f t="shared" si="11"/>
        <v>0</v>
      </c>
      <c r="H126">
        <f t="shared" si="12"/>
        <v>10</v>
      </c>
      <c r="I126">
        <f t="shared" si="13"/>
        <v>0</v>
      </c>
      <c r="J126">
        <f t="shared" si="14"/>
        <v>0</v>
      </c>
      <c r="K126">
        <f t="shared" si="15"/>
        <v>10</v>
      </c>
      <c r="L126">
        <f t="shared" si="16"/>
        <v>0</v>
      </c>
      <c r="M126">
        <f t="shared" si="17"/>
        <v>0</v>
      </c>
    </row>
    <row r="127" spans="5:13" x14ac:dyDescent="0.25">
      <c r="E127">
        <f t="shared" si="9"/>
        <v>10</v>
      </c>
      <c r="F127">
        <f t="shared" si="10"/>
        <v>0</v>
      </c>
      <c r="G127">
        <f t="shared" si="11"/>
        <v>0</v>
      </c>
      <c r="H127">
        <f t="shared" si="12"/>
        <v>10</v>
      </c>
      <c r="I127">
        <f t="shared" si="13"/>
        <v>0</v>
      </c>
      <c r="J127">
        <f t="shared" si="14"/>
        <v>0</v>
      </c>
      <c r="K127">
        <f t="shared" si="15"/>
        <v>10</v>
      </c>
      <c r="L127">
        <f t="shared" si="16"/>
        <v>0</v>
      </c>
      <c r="M127">
        <f t="shared" si="17"/>
        <v>0</v>
      </c>
    </row>
    <row r="128" spans="5:13" x14ac:dyDescent="0.25">
      <c r="E128">
        <f t="shared" si="9"/>
        <v>10</v>
      </c>
      <c r="F128">
        <f t="shared" si="10"/>
        <v>0</v>
      </c>
      <c r="G128">
        <f t="shared" si="11"/>
        <v>0</v>
      </c>
      <c r="H128">
        <f t="shared" si="12"/>
        <v>10</v>
      </c>
      <c r="I128">
        <f t="shared" si="13"/>
        <v>0</v>
      </c>
      <c r="J128">
        <f t="shared" si="14"/>
        <v>0</v>
      </c>
      <c r="K128">
        <f t="shared" si="15"/>
        <v>10</v>
      </c>
      <c r="L128">
        <f t="shared" si="16"/>
        <v>0</v>
      </c>
      <c r="M128">
        <f t="shared" si="17"/>
        <v>0</v>
      </c>
    </row>
    <row r="129" spans="5:13" x14ac:dyDescent="0.25">
      <c r="E129">
        <f t="shared" si="9"/>
        <v>10</v>
      </c>
      <c r="F129">
        <f t="shared" si="10"/>
        <v>0</v>
      </c>
      <c r="G129">
        <f t="shared" si="11"/>
        <v>0</v>
      </c>
      <c r="H129">
        <f t="shared" si="12"/>
        <v>10</v>
      </c>
      <c r="I129">
        <f t="shared" si="13"/>
        <v>0</v>
      </c>
      <c r="J129">
        <f t="shared" si="14"/>
        <v>0</v>
      </c>
      <c r="K129">
        <f t="shared" si="15"/>
        <v>10</v>
      </c>
      <c r="L129">
        <f t="shared" si="16"/>
        <v>0</v>
      </c>
      <c r="M129">
        <f t="shared" si="17"/>
        <v>0</v>
      </c>
    </row>
    <row r="130" spans="5:13" x14ac:dyDescent="0.25">
      <c r="E130">
        <f t="shared" ref="E130:E193" si="18">IF(ISBLANK(B130),10,10-B130/100)</f>
        <v>10</v>
      </c>
      <c r="F130">
        <f t="shared" ref="F130:F193" si="19">B130/100</f>
        <v>0</v>
      </c>
      <c r="G130">
        <f t="shared" ref="G130:G193" si="20">A130</f>
        <v>0</v>
      </c>
      <c r="H130">
        <f t="shared" ref="H130:H193" si="21">IF(ISBLANK(C130),10,10-C130/100)</f>
        <v>10</v>
      </c>
      <c r="I130">
        <f t="shared" ref="I130:I193" si="22">C130/100</f>
        <v>0</v>
      </c>
      <c r="J130">
        <f t="shared" ref="J130:J193" si="23">A130</f>
        <v>0</v>
      </c>
      <c r="K130">
        <f t="shared" ref="K130:K193" si="24">IF(ISBLANK(D130),10,10-D130/100)</f>
        <v>10</v>
      </c>
      <c r="L130">
        <f t="shared" ref="L130:L193" si="25">D130/100</f>
        <v>0</v>
      </c>
      <c r="M130">
        <f t="shared" ref="M130:M193" si="26">A130</f>
        <v>0</v>
      </c>
    </row>
    <row r="131" spans="5:13" x14ac:dyDescent="0.25">
      <c r="E131">
        <f t="shared" si="18"/>
        <v>10</v>
      </c>
      <c r="F131">
        <f t="shared" si="19"/>
        <v>0</v>
      </c>
      <c r="G131">
        <f t="shared" si="20"/>
        <v>0</v>
      </c>
      <c r="H131">
        <f t="shared" si="21"/>
        <v>10</v>
      </c>
      <c r="I131">
        <f t="shared" si="22"/>
        <v>0</v>
      </c>
      <c r="J131">
        <f t="shared" si="23"/>
        <v>0</v>
      </c>
      <c r="K131">
        <f t="shared" si="24"/>
        <v>10</v>
      </c>
      <c r="L131">
        <f t="shared" si="25"/>
        <v>0</v>
      </c>
      <c r="M131">
        <f t="shared" si="26"/>
        <v>0</v>
      </c>
    </row>
    <row r="132" spans="5:13" x14ac:dyDescent="0.25">
      <c r="E132">
        <f t="shared" si="18"/>
        <v>10</v>
      </c>
      <c r="F132">
        <f t="shared" si="19"/>
        <v>0</v>
      </c>
      <c r="G132">
        <f t="shared" si="20"/>
        <v>0</v>
      </c>
      <c r="H132">
        <f t="shared" si="21"/>
        <v>10</v>
      </c>
      <c r="I132">
        <f t="shared" si="22"/>
        <v>0</v>
      </c>
      <c r="J132">
        <f t="shared" si="23"/>
        <v>0</v>
      </c>
      <c r="K132">
        <f t="shared" si="24"/>
        <v>10</v>
      </c>
      <c r="L132">
        <f t="shared" si="25"/>
        <v>0</v>
      </c>
      <c r="M132">
        <f t="shared" si="26"/>
        <v>0</v>
      </c>
    </row>
    <row r="133" spans="5:13" x14ac:dyDescent="0.25">
      <c r="E133">
        <f t="shared" si="18"/>
        <v>10</v>
      </c>
      <c r="F133">
        <f t="shared" si="19"/>
        <v>0</v>
      </c>
      <c r="G133">
        <f t="shared" si="20"/>
        <v>0</v>
      </c>
      <c r="H133">
        <f t="shared" si="21"/>
        <v>10</v>
      </c>
      <c r="I133">
        <f t="shared" si="22"/>
        <v>0</v>
      </c>
      <c r="J133">
        <f t="shared" si="23"/>
        <v>0</v>
      </c>
      <c r="K133">
        <f t="shared" si="24"/>
        <v>10</v>
      </c>
      <c r="L133">
        <f t="shared" si="25"/>
        <v>0</v>
      </c>
      <c r="M133">
        <f t="shared" si="26"/>
        <v>0</v>
      </c>
    </row>
    <row r="134" spans="5:13" x14ac:dyDescent="0.25">
      <c r="E134">
        <f t="shared" si="18"/>
        <v>10</v>
      </c>
      <c r="F134">
        <f t="shared" si="19"/>
        <v>0</v>
      </c>
      <c r="G134">
        <f t="shared" si="20"/>
        <v>0</v>
      </c>
      <c r="H134">
        <f t="shared" si="21"/>
        <v>10</v>
      </c>
      <c r="I134">
        <f t="shared" si="22"/>
        <v>0</v>
      </c>
      <c r="J134">
        <f t="shared" si="23"/>
        <v>0</v>
      </c>
      <c r="K134">
        <f t="shared" si="24"/>
        <v>10</v>
      </c>
      <c r="L134">
        <f t="shared" si="25"/>
        <v>0</v>
      </c>
      <c r="M134">
        <f t="shared" si="26"/>
        <v>0</v>
      </c>
    </row>
    <row r="135" spans="5:13" x14ac:dyDescent="0.25">
      <c r="E135">
        <f t="shared" si="18"/>
        <v>10</v>
      </c>
      <c r="F135">
        <f t="shared" si="19"/>
        <v>0</v>
      </c>
      <c r="G135">
        <f t="shared" si="20"/>
        <v>0</v>
      </c>
      <c r="H135">
        <f t="shared" si="21"/>
        <v>10</v>
      </c>
      <c r="I135">
        <f t="shared" si="22"/>
        <v>0</v>
      </c>
      <c r="J135">
        <f t="shared" si="23"/>
        <v>0</v>
      </c>
      <c r="K135">
        <f t="shared" si="24"/>
        <v>10</v>
      </c>
      <c r="L135">
        <f t="shared" si="25"/>
        <v>0</v>
      </c>
      <c r="M135">
        <f t="shared" si="26"/>
        <v>0</v>
      </c>
    </row>
    <row r="136" spans="5:13" x14ac:dyDescent="0.25">
      <c r="E136">
        <f t="shared" si="18"/>
        <v>10</v>
      </c>
      <c r="F136">
        <f t="shared" si="19"/>
        <v>0</v>
      </c>
      <c r="G136">
        <f t="shared" si="20"/>
        <v>0</v>
      </c>
      <c r="H136">
        <f t="shared" si="21"/>
        <v>10</v>
      </c>
      <c r="I136">
        <f t="shared" si="22"/>
        <v>0</v>
      </c>
      <c r="J136">
        <f t="shared" si="23"/>
        <v>0</v>
      </c>
      <c r="K136">
        <f t="shared" si="24"/>
        <v>10</v>
      </c>
      <c r="L136">
        <f t="shared" si="25"/>
        <v>0</v>
      </c>
      <c r="M136">
        <f t="shared" si="26"/>
        <v>0</v>
      </c>
    </row>
    <row r="137" spans="5:13" x14ac:dyDescent="0.25">
      <c r="E137">
        <f t="shared" si="18"/>
        <v>10</v>
      </c>
      <c r="F137">
        <f t="shared" si="19"/>
        <v>0</v>
      </c>
      <c r="G137">
        <f t="shared" si="20"/>
        <v>0</v>
      </c>
      <c r="H137">
        <f t="shared" si="21"/>
        <v>10</v>
      </c>
      <c r="I137">
        <f t="shared" si="22"/>
        <v>0</v>
      </c>
      <c r="J137">
        <f t="shared" si="23"/>
        <v>0</v>
      </c>
      <c r="K137">
        <f t="shared" si="24"/>
        <v>10</v>
      </c>
      <c r="L137">
        <f t="shared" si="25"/>
        <v>0</v>
      </c>
      <c r="M137">
        <f t="shared" si="26"/>
        <v>0</v>
      </c>
    </row>
    <row r="138" spans="5:13" x14ac:dyDescent="0.25">
      <c r="E138">
        <f t="shared" si="18"/>
        <v>10</v>
      </c>
      <c r="F138">
        <f t="shared" si="19"/>
        <v>0</v>
      </c>
      <c r="G138">
        <f t="shared" si="20"/>
        <v>0</v>
      </c>
      <c r="H138">
        <f t="shared" si="21"/>
        <v>10</v>
      </c>
      <c r="I138">
        <f t="shared" si="22"/>
        <v>0</v>
      </c>
      <c r="J138">
        <f t="shared" si="23"/>
        <v>0</v>
      </c>
      <c r="K138">
        <f t="shared" si="24"/>
        <v>10</v>
      </c>
      <c r="L138">
        <f t="shared" si="25"/>
        <v>0</v>
      </c>
      <c r="M138">
        <f t="shared" si="26"/>
        <v>0</v>
      </c>
    </row>
    <row r="139" spans="5:13" x14ac:dyDescent="0.25">
      <c r="E139">
        <f t="shared" si="18"/>
        <v>10</v>
      </c>
      <c r="F139">
        <f t="shared" si="19"/>
        <v>0</v>
      </c>
      <c r="G139">
        <f t="shared" si="20"/>
        <v>0</v>
      </c>
      <c r="H139">
        <f t="shared" si="21"/>
        <v>10</v>
      </c>
      <c r="I139">
        <f t="shared" si="22"/>
        <v>0</v>
      </c>
      <c r="J139">
        <f t="shared" si="23"/>
        <v>0</v>
      </c>
      <c r="K139">
        <f t="shared" si="24"/>
        <v>10</v>
      </c>
      <c r="L139">
        <f t="shared" si="25"/>
        <v>0</v>
      </c>
      <c r="M139">
        <f t="shared" si="26"/>
        <v>0</v>
      </c>
    </row>
    <row r="140" spans="5:13" x14ac:dyDescent="0.25">
      <c r="E140">
        <f t="shared" si="18"/>
        <v>10</v>
      </c>
      <c r="F140">
        <f t="shared" si="19"/>
        <v>0</v>
      </c>
      <c r="G140">
        <f t="shared" si="20"/>
        <v>0</v>
      </c>
      <c r="H140">
        <f t="shared" si="21"/>
        <v>10</v>
      </c>
      <c r="I140">
        <f t="shared" si="22"/>
        <v>0</v>
      </c>
      <c r="J140">
        <f t="shared" si="23"/>
        <v>0</v>
      </c>
      <c r="K140">
        <f t="shared" si="24"/>
        <v>10</v>
      </c>
      <c r="L140">
        <f t="shared" si="25"/>
        <v>0</v>
      </c>
      <c r="M140">
        <f t="shared" si="26"/>
        <v>0</v>
      </c>
    </row>
    <row r="141" spans="5:13" x14ac:dyDescent="0.25">
      <c r="E141">
        <f t="shared" si="18"/>
        <v>10</v>
      </c>
      <c r="F141">
        <f t="shared" si="19"/>
        <v>0</v>
      </c>
      <c r="G141">
        <f t="shared" si="20"/>
        <v>0</v>
      </c>
      <c r="H141">
        <f t="shared" si="21"/>
        <v>10</v>
      </c>
      <c r="I141">
        <f t="shared" si="22"/>
        <v>0</v>
      </c>
      <c r="J141">
        <f t="shared" si="23"/>
        <v>0</v>
      </c>
      <c r="K141">
        <f t="shared" si="24"/>
        <v>10</v>
      </c>
      <c r="L141">
        <f t="shared" si="25"/>
        <v>0</v>
      </c>
      <c r="M141">
        <f t="shared" si="26"/>
        <v>0</v>
      </c>
    </row>
    <row r="142" spans="5:13" x14ac:dyDescent="0.25">
      <c r="E142">
        <f t="shared" si="18"/>
        <v>10</v>
      </c>
      <c r="F142">
        <f t="shared" si="19"/>
        <v>0</v>
      </c>
      <c r="G142">
        <f t="shared" si="20"/>
        <v>0</v>
      </c>
      <c r="H142">
        <f t="shared" si="21"/>
        <v>10</v>
      </c>
      <c r="I142">
        <f t="shared" si="22"/>
        <v>0</v>
      </c>
      <c r="J142">
        <f t="shared" si="23"/>
        <v>0</v>
      </c>
      <c r="K142">
        <f t="shared" si="24"/>
        <v>10</v>
      </c>
      <c r="L142">
        <f t="shared" si="25"/>
        <v>0</v>
      </c>
      <c r="M142">
        <f t="shared" si="26"/>
        <v>0</v>
      </c>
    </row>
    <row r="143" spans="5:13" x14ac:dyDescent="0.25">
      <c r="E143">
        <f t="shared" si="18"/>
        <v>10</v>
      </c>
      <c r="F143">
        <f t="shared" si="19"/>
        <v>0</v>
      </c>
      <c r="G143">
        <f t="shared" si="20"/>
        <v>0</v>
      </c>
      <c r="H143">
        <f t="shared" si="21"/>
        <v>10</v>
      </c>
      <c r="I143">
        <f t="shared" si="22"/>
        <v>0</v>
      </c>
      <c r="J143">
        <f t="shared" si="23"/>
        <v>0</v>
      </c>
      <c r="K143">
        <f t="shared" si="24"/>
        <v>10</v>
      </c>
      <c r="L143">
        <f t="shared" si="25"/>
        <v>0</v>
      </c>
      <c r="M143">
        <f t="shared" si="26"/>
        <v>0</v>
      </c>
    </row>
    <row r="144" spans="5:13" x14ac:dyDescent="0.25">
      <c r="E144">
        <f t="shared" si="18"/>
        <v>10</v>
      </c>
      <c r="F144">
        <f t="shared" si="19"/>
        <v>0</v>
      </c>
      <c r="G144">
        <f t="shared" si="20"/>
        <v>0</v>
      </c>
      <c r="H144">
        <f t="shared" si="21"/>
        <v>10</v>
      </c>
      <c r="I144">
        <f t="shared" si="22"/>
        <v>0</v>
      </c>
      <c r="J144">
        <f t="shared" si="23"/>
        <v>0</v>
      </c>
      <c r="K144">
        <f t="shared" si="24"/>
        <v>10</v>
      </c>
      <c r="L144">
        <f t="shared" si="25"/>
        <v>0</v>
      </c>
      <c r="M144">
        <f t="shared" si="26"/>
        <v>0</v>
      </c>
    </row>
    <row r="145" spans="5:13" x14ac:dyDescent="0.25">
      <c r="E145">
        <f t="shared" si="18"/>
        <v>10</v>
      </c>
      <c r="F145">
        <f t="shared" si="19"/>
        <v>0</v>
      </c>
      <c r="G145">
        <f t="shared" si="20"/>
        <v>0</v>
      </c>
      <c r="H145">
        <f t="shared" si="21"/>
        <v>10</v>
      </c>
      <c r="I145">
        <f t="shared" si="22"/>
        <v>0</v>
      </c>
      <c r="J145">
        <f t="shared" si="23"/>
        <v>0</v>
      </c>
      <c r="K145">
        <f t="shared" si="24"/>
        <v>10</v>
      </c>
      <c r="L145">
        <f t="shared" si="25"/>
        <v>0</v>
      </c>
      <c r="M145">
        <f t="shared" si="26"/>
        <v>0</v>
      </c>
    </row>
    <row r="146" spans="5:13" x14ac:dyDescent="0.25">
      <c r="E146">
        <f t="shared" si="18"/>
        <v>10</v>
      </c>
      <c r="F146">
        <f t="shared" si="19"/>
        <v>0</v>
      </c>
      <c r="G146">
        <f t="shared" si="20"/>
        <v>0</v>
      </c>
      <c r="H146">
        <f t="shared" si="21"/>
        <v>10</v>
      </c>
      <c r="I146">
        <f t="shared" si="22"/>
        <v>0</v>
      </c>
      <c r="J146">
        <f t="shared" si="23"/>
        <v>0</v>
      </c>
      <c r="K146">
        <f t="shared" si="24"/>
        <v>10</v>
      </c>
      <c r="L146">
        <f t="shared" si="25"/>
        <v>0</v>
      </c>
      <c r="M146">
        <f t="shared" si="26"/>
        <v>0</v>
      </c>
    </row>
    <row r="147" spans="5:13" x14ac:dyDescent="0.25">
      <c r="E147">
        <f t="shared" si="18"/>
        <v>10</v>
      </c>
      <c r="F147">
        <f t="shared" si="19"/>
        <v>0</v>
      </c>
      <c r="G147">
        <f t="shared" si="20"/>
        <v>0</v>
      </c>
      <c r="H147">
        <f t="shared" si="21"/>
        <v>10</v>
      </c>
      <c r="I147">
        <f t="shared" si="22"/>
        <v>0</v>
      </c>
      <c r="J147">
        <f t="shared" si="23"/>
        <v>0</v>
      </c>
      <c r="K147">
        <f t="shared" si="24"/>
        <v>10</v>
      </c>
      <c r="L147">
        <f t="shared" si="25"/>
        <v>0</v>
      </c>
      <c r="M147">
        <f t="shared" si="26"/>
        <v>0</v>
      </c>
    </row>
    <row r="148" spans="5:13" x14ac:dyDescent="0.25">
      <c r="E148">
        <f t="shared" si="18"/>
        <v>10</v>
      </c>
      <c r="F148">
        <f t="shared" si="19"/>
        <v>0</v>
      </c>
      <c r="G148">
        <f t="shared" si="20"/>
        <v>0</v>
      </c>
      <c r="H148">
        <f t="shared" si="21"/>
        <v>10</v>
      </c>
      <c r="I148">
        <f t="shared" si="22"/>
        <v>0</v>
      </c>
      <c r="J148">
        <f t="shared" si="23"/>
        <v>0</v>
      </c>
      <c r="K148">
        <f t="shared" si="24"/>
        <v>10</v>
      </c>
      <c r="L148">
        <f t="shared" si="25"/>
        <v>0</v>
      </c>
      <c r="M148">
        <f t="shared" si="26"/>
        <v>0</v>
      </c>
    </row>
    <row r="149" spans="5:13" x14ac:dyDescent="0.25">
      <c r="E149">
        <f t="shared" si="18"/>
        <v>10</v>
      </c>
      <c r="F149">
        <f t="shared" si="19"/>
        <v>0</v>
      </c>
      <c r="G149">
        <f t="shared" si="20"/>
        <v>0</v>
      </c>
      <c r="H149">
        <f t="shared" si="21"/>
        <v>10</v>
      </c>
      <c r="I149">
        <f t="shared" si="22"/>
        <v>0</v>
      </c>
      <c r="J149">
        <f t="shared" si="23"/>
        <v>0</v>
      </c>
      <c r="K149">
        <f t="shared" si="24"/>
        <v>10</v>
      </c>
      <c r="L149">
        <f t="shared" si="25"/>
        <v>0</v>
      </c>
      <c r="M149">
        <f t="shared" si="26"/>
        <v>0</v>
      </c>
    </row>
    <row r="150" spans="5:13" x14ac:dyDescent="0.25">
      <c r="E150">
        <f t="shared" si="18"/>
        <v>10</v>
      </c>
      <c r="F150">
        <f t="shared" si="19"/>
        <v>0</v>
      </c>
      <c r="G150">
        <f t="shared" si="20"/>
        <v>0</v>
      </c>
      <c r="H150">
        <f t="shared" si="21"/>
        <v>10</v>
      </c>
      <c r="I150">
        <f t="shared" si="22"/>
        <v>0</v>
      </c>
      <c r="J150">
        <f t="shared" si="23"/>
        <v>0</v>
      </c>
      <c r="K150">
        <f t="shared" si="24"/>
        <v>10</v>
      </c>
      <c r="L150">
        <f t="shared" si="25"/>
        <v>0</v>
      </c>
      <c r="M150">
        <f t="shared" si="26"/>
        <v>0</v>
      </c>
    </row>
    <row r="151" spans="5:13" x14ac:dyDescent="0.25">
      <c r="E151">
        <f t="shared" si="18"/>
        <v>10</v>
      </c>
      <c r="F151">
        <f t="shared" si="19"/>
        <v>0</v>
      </c>
      <c r="G151">
        <f t="shared" si="20"/>
        <v>0</v>
      </c>
      <c r="H151">
        <f t="shared" si="21"/>
        <v>10</v>
      </c>
      <c r="I151">
        <f t="shared" si="22"/>
        <v>0</v>
      </c>
      <c r="J151">
        <f t="shared" si="23"/>
        <v>0</v>
      </c>
      <c r="K151">
        <f t="shared" si="24"/>
        <v>10</v>
      </c>
      <c r="L151">
        <f t="shared" si="25"/>
        <v>0</v>
      </c>
      <c r="M151">
        <f t="shared" si="26"/>
        <v>0</v>
      </c>
    </row>
    <row r="152" spans="5:13" x14ac:dyDescent="0.25">
      <c r="E152">
        <f t="shared" si="18"/>
        <v>10</v>
      </c>
      <c r="F152">
        <f t="shared" si="19"/>
        <v>0</v>
      </c>
      <c r="G152">
        <f t="shared" si="20"/>
        <v>0</v>
      </c>
      <c r="H152">
        <f t="shared" si="21"/>
        <v>10</v>
      </c>
      <c r="I152">
        <f t="shared" si="22"/>
        <v>0</v>
      </c>
      <c r="J152">
        <f t="shared" si="23"/>
        <v>0</v>
      </c>
      <c r="K152">
        <f t="shared" si="24"/>
        <v>10</v>
      </c>
      <c r="L152">
        <f t="shared" si="25"/>
        <v>0</v>
      </c>
      <c r="M152">
        <f t="shared" si="26"/>
        <v>0</v>
      </c>
    </row>
    <row r="153" spans="5:13" x14ac:dyDescent="0.25">
      <c r="E153">
        <f t="shared" si="18"/>
        <v>10</v>
      </c>
      <c r="F153">
        <f t="shared" si="19"/>
        <v>0</v>
      </c>
      <c r="G153">
        <f t="shared" si="20"/>
        <v>0</v>
      </c>
      <c r="H153">
        <f t="shared" si="21"/>
        <v>10</v>
      </c>
      <c r="I153">
        <f t="shared" si="22"/>
        <v>0</v>
      </c>
      <c r="J153">
        <f t="shared" si="23"/>
        <v>0</v>
      </c>
      <c r="K153">
        <f t="shared" si="24"/>
        <v>10</v>
      </c>
      <c r="L153">
        <f t="shared" si="25"/>
        <v>0</v>
      </c>
      <c r="M153">
        <f t="shared" si="26"/>
        <v>0</v>
      </c>
    </row>
    <row r="154" spans="5:13" x14ac:dyDescent="0.25">
      <c r="E154">
        <f t="shared" si="18"/>
        <v>10</v>
      </c>
      <c r="F154">
        <f t="shared" si="19"/>
        <v>0</v>
      </c>
      <c r="G154">
        <f t="shared" si="20"/>
        <v>0</v>
      </c>
      <c r="H154">
        <f t="shared" si="21"/>
        <v>10</v>
      </c>
      <c r="I154">
        <f t="shared" si="22"/>
        <v>0</v>
      </c>
      <c r="J154">
        <f t="shared" si="23"/>
        <v>0</v>
      </c>
      <c r="K154">
        <f t="shared" si="24"/>
        <v>10</v>
      </c>
      <c r="L154">
        <f t="shared" si="25"/>
        <v>0</v>
      </c>
      <c r="M154">
        <f t="shared" si="26"/>
        <v>0</v>
      </c>
    </row>
    <row r="155" spans="5:13" x14ac:dyDescent="0.25">
      <c r="E155">
        <f t="shared" si="18"/>
        <v>10</v>
      </c>
      <c r="F155">
        <f t="shared" si="19"/>
        <v>0</v>
      </c>
      <c r="G155">
        <f t="shared" si="20"/>
        <v>0</v>
      </c>
      <c r="H155">
        <f t="shared" si="21"/>
        <v>10</v>
      </c>
      <c r="I155">
        <f t="shared" si="22"/>
        <v>0</v>
      </c>
      <c r="J155">
        <f t="shared" si="23"/>
        <v>0</v>
      </c>
      <c r="K155">
        <f t="shared" si="24"/>
        <v>10</v>
      </c>
      <c r="L155">
        <f t="shared" si="25"/>
        <v>0</v>
      </c>
      <c r="M155">
        <f t="shared" si="26"/>
        <v>0</v>
      </c>
    </row>
    <row r="156" spans="5:13" x14ac:dyDescent="0.25">
      <c r="E156">
        <f t="shared" si="18"/>
        <v>10</v>
      </c>
      <c r="F156">
        <f t="shared" si="19"/>
        <v>0</v>
      </c>
      <c r="G156">
        <f t="shared" si="20"/>
        <v>0</v>
      </c>
      <c r="H156">
        <f t="shared" si="21"/>
        <v>10</v>
      </c>
      <c r="I156">
        <f t="shared" si="22"/>
        <v>0</v>
      </c>
      <c r="J156">
        <f t="shared" si="23"/>
        <v>0</v>
      </c>
      <c r="K156">
        <f t="shared" si="24"/>
        <v>10</v>
      </c>
      <c r="L156">
        <f t="shared" si="25"/>
        <v>0</v>
      </c>
      <c r="M156">
        <f t="shared" si="26"/>
        <v>0</v>
      </c>
    </row>
    <row r="157" spans="5:13" x14ac:dyDescent="0.25">
      <c r="E157">
        <f t="shared" si="18"/>
        <v>10</v>
      </c>
      <c r="F157">
        <f t="shared" si="19"/>
        <v>0</v>
      </c>
      <c r="G157">
        <f t="shared" si="20"/>
        <v>0</v>
      </c>
      <c r="H157">
        <f t="shared" si="21"/>
        <v>10</v>
      </c>
      <c r="I157">
        <f t="shared" si="22"/>
        <v>0</v>
      </c>
      <c r="J157">
        <f t="shared" si="23"/>
        <v>0</v>
      </c>
      <c r="K157">
        <f t="shared" si="24"/>
        <v>10</v>
      </c>
      <c r="L157">
        <f t="shared" si="25"/>
        <v>0</v>
      </c>
      <c r="M157">
        <f t="shared" si="26"/>
        <v>0</v>
      </c>
    </row>
    <row r="158" spans="5:13" x14ac:dyDescent="0.25">
      <c r="E158">
        <f t="shared" si="18"/>
        <v>10</v>
      </c>
      <c r="F158">
        <f t="shared" si="19"/>
        <v>0</v>
      </c>
      <c r="G158">
        <f t="shared" si="20"/>
        <v>0</v>
      </c>
      <c r="H158">
        <f t="shared" si="21"/>
        <v>10</v>
      </c>
      <c r="I158">
        <f t="shared" si="22"/>
        <v>0</v>
      </c>
      <c r="J158">
        <f t="shared" si="23"/>
        <v>0</v>
      </c>
      <c r="K158">
        <f t="shared" si="24"/>
        <v>10</v>
      </c>
      <c r="L158">
        <f t="shared" si="25"/>
        <v>0</v>
      </c>
      <c r="M158">
        <f t="shared" si="26"/>
        <v>0</v>
      </c>
    </row>
    <row r="159" spans="5:13" x14ac:dyDescent="0.25">
      <c r="E159">
        <f t="shared" si="18"/>
        <v>10</v>
      </c>
      <c r="F159">
        <f t="shared" si="19"/>
        <v>0</v>
      </c>
      <c r="G159">
        <f t="shared" si="20"/>
        <v>0</v>
      </c>
      <c r="H159">
        <f t="shared" si="21"/>
        <v>10</v>
      </c>
      <c r="I159">
        <f t="shared" si="22"/>
        <v>0</v>
      </c>
      <c r="J159">
        <f t="shared" si="23"/>
        <v>0</v>
      </c>
      <c r="K159">
        <f t="shared" si="24"/>
        <v>10</v>
      </c>
      <c r="L159">
        <f t="shared" si="25"/>
        <v>0</v>
      </c>
      <c r="M159">
        <f t="shared" si="26"/>
        <v>0</v>
      </c>
    </row>
    <row r="160" spans="5:13" x14ac:dyDescent="0.25">
      <c r="E160">
        <f t="shared" si="18"/>
        <v>10</v>
      </c>
      <c r="F160">
        <f t="shared" si="19"/>
        <v>0</v>
      </c>
      <c r="G160">
        <f t="shared" si="20"/>
        <v>0</v>
      </c>
      <c r="H160">
        <f t="shared" si="21"/>
        <v>10</v>
      </c>
      <c r="I160">
        <f t="shared" si="22"/>
        <v>0</v>
      </c>
      <c r="J160">
        <f t="shared" si="23"/>
        <v>0</v>
      </c>
      <c r="K160">
        <f t="shared" si="24"/>
        <v>10</v>
      </c>
      <c r="L160">
        <f t="shared" si="25"/>
        <v>0</v>
      </c>
      <c r="M160">
        <f t="shared" si="26"/>
        <v>0</v>
      </c>
    </row>
    <row r="161" spans="5:13" x14ac:dyDescent="0.25">
      <c r="E161">
        <f t="shared" si="18"/>
        <v>10</v>
      </c>
      <c r="F161">
        <f t="shared" si="19"/>
        <v>0</v>
      </c>
      <c r="G161">
        <f t="shared" si="20"/>
        <v>0</v>
      </c>
      <c r="H161">
        <f t="shared" si="21"/>
        <v>10</v>
      </c>
      <c r="I161">
        <f t="shared" si="22"/>
        <v>0</v>
      </c>
      <c r="J161">
        <f t="shared" si="23"/>
        <v>0</v>
      </c>
      <c r="K161">
        <f t="shared" si="24"/>
        <v>10</v>
      </c>
      <c r="L161">
        <f t="shared" si="25"/>
        <v>0</v>
      </c>
      <c r="M161">
        <f t="shared" si="26"/>
        <v>0</v>
      </c>
    </row>
    <row r="162" spans="5:13" x14ac:dyDescent="0.25">
      <c r="E162">
        <f t="shared" si="18"/>
        <v>10</v>
      </c>
      <c r="F162">
        <f t="shared" si="19"/>
        <v>0</v>
      </c>
      <c r="G162">
        <f t="shared" si="20"/>
        <v>0</v>
      </c>
      <c r="H162">
        <f t="shared" si="21"/>
        <v>10</v>
      </c>
      <c r="I162">
        <f t="shared" si="22"/>
        <v>0</v>
      </c>
      <c r="J162">
        <f t="shared" si="23"/>
        <v>0</v>
      </c>
      <c r="K162">
        <f t="shared" si="24"/>
        <v>10</v>
      </c>
      <c r="L162">
        <f t="shared" si="25"/>
        <v>0</v>
      </c>
      <c r="M162">
        <f t="shared" si="26"/>
        <v>0</v>
      </c>
    </row>
    <row r="163" spans="5:13" x14ac:dyDescent="0.25">
      <c r="E163">
        <f t="shared" si="18"/>
        <v>10</v>
      </c>
      <c r="F163">
        <f t="shared" si="19"/>
        <v>0</v>
      </c>
      <c r="G163">
        <f t="shared" si="20"/>
        <v>0</v>
      </c>
      <c r="H163">
        <f t="shared" si="21"/>
        <v>10</v>
      </c>
      <c r="I163">
        <f t="shared" si="22"/>
        <v>0</v>
      </c>
      <c r="J163">
        <f t="shared" si="23"/>
        <v>0</v>
      </c>
      <c r="K163">
        <f t="shared" si="24"/>
        <v>10</v>
      </c>
      <c r="L163">
        <f t="shared" si="25"/>
        <v>0</v>
      </c>
      <c r="M163">
        <f t="shared" si="26"/>
        <v>0</v>
      </c>
    </row>
    <row r="164" spans="5:13" x14ac:dyDescent="0.25">
      <c r="E164">
        <f t="shared" si="18"/>
        <v>10</v>
      </c>
      <c r="F164">
        <f t="shared" si="19"/>
        <v>0</v>
      </c>
      <c r="G164">
        <f t="shared" si="20"/>
        <v>0</v>
      </c>
      <c r="H164">
        <f t="shared" si="21"/>
        <v>10</v>
      </c>
      <c r="I164">
        <f t="shared" si="22"/>
        <v>0</v>
      </c>
      <c r="J164">
        <f t="shared" si="23"/>
        <v>0</v>
      </c>
      <c r="K164">
        <f t="shared" si="24"/>
        <v>10</v>
      </c>
      <c r="L164">
        <f t="shared" si="25"/>
        <v>0</v>
      </c>
      <c r="M164">
        <f t="shared" si="26"/>
        <v>0</v>
      </c>
    </row>
    <row r="165" spans="5:13" x14ac:dyDescent="0.25">
      <c r="E165">
        <f t="shared" si="18"/>
        <v>10</v>
      </c>
      <c r="F165">
        <f t="shared" si="19"/>
        <v>0</v>
      </c>
      <c r="G165">
        <f t="shared" si="20"/>
        <v>0</v>
      </c>
      <c r="H165">
        <f t="shared" si="21"/>
        <v>10</v>
      </c>
      <c r="I165">
        <f t="shared" si="22"/>
        <v>0</v>
      </c>
      <c r="J165">
        <f t="shared" si="23"/>
        <v>0</v>
      </c>
      <c r="K165">
        <f t="shared" si="24"/>
        <v>10</v>
      </c>
      <c r="L165">
        <f t="shared" si="25"/>
        <v>0</v>
      </c>
      <c r="M165">
        <f t="shared" si="26"/>
        <v>0</v>
      </c>
    </row>
    <row r="166" spans="5:13" x14ac:dyDescent="0.25">
      <c r="E166">
        <f t="shared" si="18"/>
        <v>10</v>
      </c>
      <c r="F166">
        <f t="shared" si="19"/>
        <v>0</v>
      </c>
      <c r="G166">
        <f t="shared" si="20"/>
        <v>0</v>
      </c>
      <c r="H166">
        <f t="shared" si="21"/>
        <v>10</v>
      </c>
      <c r="I166">
        <f t="shared" si="22"/>
        <v>0</v>
      </c>
      <c r="J166">
        <f t="shared" si="23"/>
        <v>0</v>
      </c>
      <c r="K166">
        <f t="shared" si="24"/>
        <v>10</v>
      </c>
      <c r="L166">
        <f t="shared" si="25"/>
        <v>0</v>
      </c>
      <c r="M166">
        <f t="shared" si="26"/>
        <v>0</v>
      </c>
    </row>
    <row r="167" spans="5:13" x14ac:dyDescent="0.25">
      <c r="E167">
        <f t="shared" si="18"/>
        <v>10</v>
      </c>
      <c r="F167">
        <f t="shared" si="19"/>
        <v>0</v>
      </c>
      <c r="G167">
        <f t="shared" si="20"/>
        <v>0</v>
      </c>
      <c r="H167">
        <f t="shared" si="21"/>
        <v>10</v>
      </c>
      <c r="I167">
        <f t="shared" si="22"/>
        <v>0</v>
      </c>
      <c r="J167">
        <f t="shared" si="23"/>
        <v>0</v>
      </c>
      <c r="K167">
        <f t="shared" si="24"/>
        <v>10</v>
      </c>
      <c r="L167">
        <f t="shared" si="25"/>
        <v>0</v>
      </c>
      <c r="M167">
        <f t="shared" si="26"/>
        <v>0</v>
      </c>
    </row>
    <row r="168" spans="5:13" x14ac:dyDescent="0.25">
      <c r="E168">
        <f t="shared" si="18"/>
        <v>10</v>
      </c>
      <c r="F168">
        <f t="shared" si="19"/>
        <v>0</v>
      </c>
      <c r="G168">
        <f t="shared" si="20"/>
        <v>0</v>
      </c>
      <c r="H168">
        <f t="shared" si="21"/>
        <v>10</v>
      </c>
      <c r="I168">
        <f t="shared" si="22"/>
        <v>0</v>
      </c>
      <c r="J168">
        <f t="shared" si="23"/>
        <v>0</v>
      </c>
      <c r="K168">
        <f t="shared" si="24"/>
        <v>10</v>
      </c>
      <c r="L168">
        <f t="shared" si="25"/>
        <v>0</v>
      </c>
      <c r="M168">
        <f t="shared" si="26"/>
        <v>0</v>
      </c>
    </row>
    <row r="169" spans="5:13" x14ac:dyDescent="0.25">
      <c r="E169">
        <f t="shared" si="18"/>
        <v>10</v>
      </c>
      <c r="F169">
        <f t="shared" si="19"/>
        <v>0</v>
      </c>
      <c r="G169">
        <f t="shared" si="20"/>
        <v>0</v>
      </c>
      <c r="H169">
        <f t="shared" si="21"/>
        <v>10</v>
      </c>
      <c r="I169">
        <f t="shared" si="22"/>
        <v>0</v>
      </c>
      <c r="J169">
        <f t="shared" si="23"/>
        <v>0</v>
      </c>
      <c r="K169">
        <f t="shared" si="24"/>
        <v>10</v>
      </c>
      <c r="L169">
        <f t="shared" si="25"/>
        <v>0</v>
      </c>
      <c r="M169">
        <f t="shared" si="26"/>
        <v>0</v>
      </c>
    </row>
    <row r="170" spans="5:13" x14ac:dyDescent="0.25">
      <c r="E170">
        <f t="shared" si="18"/>
        <v>10</v>
      </c>
      <c r="F170">
        <f t="shared" si="19"/>
        <v>0</v>
      </c>
      <c r="G170">
        <f t="shared" si="20"/>
        <v>0</v>
      </c>
      <c r="H170">
        <f t="shared" si="21"/>
        <v>10</v>
      </c>
      <c r="I170">
        <f t="shared" si="22"/>
        <v>0</v>
      </c>
      <c r="J170">
        <f t="shared" si="23"/>
        <v>0</v>
      </c>
      <c r="K170">
        <f t="shared" si="24"/>
        <v>10</v>
      </c>
      <c r="L170">
        <f t="shared" si="25"/>
        <v>0</v>
      </c>
      <c r="M170">
        <f t="shared" si="26"/>
        <v>0</v>
      </c>
    </row>
    <row r="171" spans="5:13" x14ac:dyDescent="0.25">
      <c r="E171">
        <f t="shared" si="18"/>
        <v>10</v>
      </c>
      <c r="F171">
        <f t="shared" si="19"/>
        <v>0</v>
      </c>
      <c r="G171">
        <f t="shared" si="20"/>
        <v>0</v>
      </c>
      <c r="H171">
        <f t="shared" si="21"/>
        <v>10</v>
      </c>
      <c r="I171">
        <f t="shared" si="22"/>
        <v>0</v>
      </c>
      <c r="J171">
        <f t="shared" si="23"/>
        <v>0</v>
      </c>
      <c r="K171">
        <f t="shared" si="24"/>
        <v>10</v>
      </c>
      <c r="L171">
        <f t="shared" si="25"/>
        <v>0</v>
      </c>
      <c r="M171">
        <f t="shared" si="26"/>
        <v>0</v>
      </c>
    </row>
    <row r="172" spans="5:13" x14ac:dyDescent="0.25">
      <c r="E172">
        <f t="shared" si="18"/>
        <v>10</v>
      </c>
      <c r="F172">
        <f t="shared" si="19"/>
        <v>0</v>
      </c>
      <c r="G172">
        <f t="shared" si="20"/>
        <v>0</v>
      </c>
      <c r="H172">
        <f t="shared" si="21"/>
        <v>10</v>
      </c>
      <c r="I172">
        <f t="shared" si="22"/>
        <v>0</v>
      </c>
      <c r="J172">
        <f t="shared" si="23"/>
        <v>0</v>
      </c>
      <c r="K172">
        <f t="shared" si="24"/>
        <v>10</v>
      </c>
      <c r="L172">
        <f t="shared" si="25"/>
        <v>0</v>
      </c>
      <c r="M172">
        <f t="shared" si="26"/>
        <v>0</v>
      </c>
    </row>
    <row r="173" spans="5:13" x14ac:dyDescent="0.25">
      <c r="E173">
        <f t="shared" si="18"/>
        <v>10</v>
      </c>
      <c r="F173">
        <f t="shared" si="19"/>
        <v>0</v>
      </c>
      <c r="G173">
        <f t="shared" si="20"/>
        <v>0</v>
      </c>
      <c r="H173">
        <f t="shared" si="21"/>
        <v>10</v>
      </c>
      <c r="I173">
        <f t="shared" si="22"/>
        <v>0</v>
      </c>
      <c r="J173">
        <f t="shared" si="23"/>
        <v>0</v>
      </c>
      <c r="K173">
        <f t="shared" si="24"/>
        <v>10</v>
      </c>
      <c r="L173">
        <f t="shared" si="25"/>
        <v>0</v>
      </c>
      <c r="M173">
        <f t="shared" si="26"/>
        <v>0</v>
      </c>
    </row>
    <row r="174" spans="5:13" x14ac:dyDescent="0.25">
      <c r="E174">
        <f t="shared" si="18"/>
        <v>10</v>
      </c>
      <c r="F174">
        <f t="shared" si="19"/>
        <v>0</v>
      </c>
      <c r="G174">
        <f t="shared" si="20"/>
        <v>0</v>
      </c>
      <c r="H174">
        <f t="shared" si="21"/>
        <v>10</v>
      </c>
      <c r="I174">
        <f t="shared" si="22"/>
        <v>0</v>
      </c>
      <c r="J174">
        <f t="shared" si="23"/>
        <v>0</v>
      </c>
      <c r="K174">
        <f t="shared" si="24"/>
        <v>10</v>
      </c>
      <c r="L174">
        <f t="shared" si="25"/>
        <v>0</v>
      </c>
      <c r="M174">
        <f t="shared" si="26"/>
        <v>0</v>
      </c>
    </row>
    <row r="175" spans="5:13" x14ac:dyDescent="0.25">
      <c r="E175">
        <f t="shared" si="18"/>
        <v>10</v>
      </c>
      <c r="F175">
        <f t="shared" si="19"/>
        <v>0</v>
      </c>
      <c r="G175">
        <f t="shared" si="20"/>
        <v>0</v>
      </c>
      <c r="H175">
        <f t="shared" si="21"/>
        <v>10</v>
      </c>
      <c r="I175">
        <f t="shared" si="22"/>
        <v>0</v>
      </c>
      <c r="J175">
        <f t="shared" si="23"/>
        <v>0</v>
      </c>
      <c r="K175">
        <f t="shared" si="24"/>
        <v>10</v>
      </c>
      <c r="L175">
        <f t="shared" si="25"/>
        <v>0</v>
      </c>
      <c r="M175">
        <f t="shared" si="26"/>
        <v>0</v>
      </c>
    </row>
    <row r="176" spans="5:13" x14ac:dyDescent="0.25">
      <c r="E176">
        <f t="shared" si="18"/>
        <v>10</v>
      </c>
      <c r="F176">
        <f t="shared" si="19"/>
        <v>0</v>
      </c>
      <c r="G176">
        <f t="shared" si="20"/>
        <v>0</v>
      </c>
      <c r="H176">
        <f t="shared" si="21"/>
        <v>10</v>
      </c>
      <c r="I176">
        <f t="shared" si="22"/>
        <v>0</v>
      </c>
      <c r="J176">
        <f t="shared" si="23"/>
        <v>0</v>
      </c>
      <c r="K176">
        <f t="shared" si="24"/>
        <v>10</v>
      </c>
      <c r="L176">
        <f t="shared" si="25"/>
        <v>0</v>
      </c>
      <c r="M176">
        <f t="shared" si="26"/>
        <v>0</v>
      </c>
    </row>
    <row r="177" spans="5:13" x14ac:dyDescent="0.25">
      <c r="E177">
        <f t="shared" si="18"/>
        <v>10</v>
      </c>
      <c r="F177">
        <f t="shared" si="19"/>
        <v>0</v>
      </c>
      <c r="G177">
        <f t="shared" si="20"/>
        <v>0</v>
      </c>
      <c r="H177">
        <f t="shared" si="21"/>
        <v>10</v>
      </c>
      <c r="I177">
        <f t="shared" si="22"/>
        <v>0</v>
      </c>
      <c r="J177">
        <f t="shared" si="23"/>
        <v>0</v>
      </c>
      <c r="K177">
        <f t="shared" si="24"/>
        <v>10</v>
      </c>
      <c r="L177">
        <f t="shared" si="25"/>
        <v>0</v>
      </c>
      <c r="M177">
        <f t="shared" si="26"/>
        <v>0</v>
      </c>
    </row>
    <row r="178" spans="5:13" x14ac:dyDescent="0.25">
      <c r="E178">
        <f t="shared" si="18"/>
        <v>10</v>
      </c>
      <c r="F178">
        <f t="shared" si="19"/>
        <v>0</v>
      </c>
      <c r="G178">
        <f t="shared" si="20"/>
        <v>0</v>
      </c>
      <c r="H178">
        <f t="shared" si="21"/>
        <v>10</v>
      </c>
      <c r="I178">
        <f t="shared" si="22"/>
        <v>0</v>
      </c>
      <c r="J178">
        <f t="shared" si="23"/>
        <v>0</v>
      </c>
      <c r="K178">
        <f t="shared" si="24"/>
        <v>10</v>
      </c>
      <c r="L178">
        <f t="shared" si="25"/>
        <v>0</v>
      </c>
      <c r="M178">
        <f t="shared" si="26"/>
        <v>0</v>
      </c>
    </row>
    <row r="179" spans="5:13" x14ac:dyDescent="0.25">
      <c r="E179">
        <f t="shared" si="18"/>
        <v>10</v>
      </c>
      <c r="F179">
        <f t="shared" si="19"/>
        <v>0</v>
      </c>
      <c r="G179">
        <f t="shared" si="20"/>
        <v>0</v>
      </c>
      <c r="H179">
        <f t="shared" si="21"/>
        <v>10</v>
      </c>
      <c r="I179">
        <f t="shared" si="22"/>
        <v>0</v>
      </c>
      <c r="J179">
        <f t="shared" si="23"/>
        <v>0</v>
      </c>
      <c r="K179">
        <f t="shared" si="24"/>
        <v>10</v>
      </c>
      <c r="L179">
        <f t="shared" si="25"/>
        <v>0</v>
      </c>
      <c r="M179">
        <f t="shared" si="26"/>
        <v>0</v>
      </c>
    </row>
    <row r="180" spans="5:13" x14ac:dyDescent="0.25">
      <c r="E180">
        <f t="shared" si="18"/>
        <v>10</v>
      </c>
      <c r="F180">
        <f t="shared" si="19"/>
        <v>0</v>
      </c>
      <c r="G180">
        <f t="shared" si="20"/>
        <v>0</v>
      </c>
      <c r="H180">
        <f t="shared" si="21"/>
        <v>10</v>
      </c>
      <c r="I180">
        <f t="shared" si="22"/>
        <v>0</v>
      </c>
      <c r="J180">
        <f t="shared" si="23"/>
        <v>0</v>
      </c>
      <c r="K180">
        <f t="shared" si="24"/>
        <v>10</v>
      </c>
      <c r="L180">
        <f t="shared" si="25"/>
        <v>0</v>
      </c>
      <c r="M180">
        <f t="shared" si="26"/>
        <v>0</v>
      </c>
    </row>
    <row r="181" spans="5:13" x14ac:dyDescent="0.25">
      <c r="E181">
        <f t="shared" si="18"/>
        <v>10</v>
      </c>
      <c r="F181">
        <f t="shared" si="19"/>
        <v>0</v>
      </c>
      <c r="G181">
        <f t="shared" si="20"/>
        <v>0</v>
      </c>
      <c r="H181">
        <f t="shared" si="21"/>
        <v>10</v>
      </c>
      <c r="I181">
        <f t="shared" si="22"/>
        <v>0</v>
      </c>
      <c r="J181">
        <f t="shared" si="23"/>
        <v>0</v>
      </c>
      <c r="K181">
        <f t="shared" si="24"/>
        <v>10</v>
      </c>
      <c r="L181">
        <f t="shared" si="25"/>
        <v>0</v>
      </c>
      <c r="M181">
        <f t="shared" si="26"/>
        <v>0</v>
      </c>
    </row>
    <row r="182" spans="5:13" x14ac:dyDescent="0.25">
      <c r="E182">
        <f t="shared" si="18"/>
        <v>10</v>
      </c>
      <c r="F182">
        <f t="shared" si="19"/>
        <v>0</v>
      </c>
      <c r="G182">
        <f t="shared" si="20"/>
        <v>0</v>
      </c>
      <c r="H182">
        <f t="shared" si="21"/>
        <v>10</v>
      </c>
      <c r="I182">
        <f t="shared" si="22"/>
        <v>0</v>
      </c>
      <c r="J182">
        <f t="shared" si="23"/>
        <v>0</v>
      </c>
      <c r="K182">
        <f t="shared" si="24"/>
        <v>10</v>
      </c>
      <c r="L182">
        <f t="shared" si="25"/>
        <v>0</v>
      </c>
      <c r="M182">
        <f t="shared" si="26"/>
        <v>0</v>
      </c>
    </row>
    <row r="183" spans="5:13" x14ac:dyDescent="0.25">
      <c r="E183">
        <f t="shared" si="18"/>
        <v>10</v>
      </c>
      <c r="F183">
        <f t="shared" si="19"/>
        <v>0</v>
      </c>
      <c r="G183">
        <f t="shared" si="20"/>
        <v>0</v>
      </c>
      <c r="H183">
        <f t="shared" si="21"/>
        <v>10</v>
      </c>
      <c r="I183">
        <f t="shared" si="22"/>
        <v>0</v>
      </c>
      <c r="J183">
        <f t="shared" si="23"/>
        <v>0</v>
      </c>
      <c r="K183">
        <f t="shared" si="24"/>
        <v>10</v>
      </c>
      <c r="L183">
        <f t="shared" si="25"/>
        <v>0</v>
      </c>
      <c r="M183">
        <f t="shared" si="26"/>
        <v>0</v>
      </c>
    </row>
    <row r="184" spans="5:13" x14ac:dyDescent="0.25">
      <c r="E184">
        <f t="shared" si="18"/>
        <v>10</v>
      </c>
      <c r="F184">
        <f t="shared" si="19"/>
        <v>0</v>
      </c>
      <c r="G184">
        <f t="shared" si="20"/>
        <v>0</v>
      </c>
      <c r="H184">
        <f t="shared" si="21"/>
        <v>10</v>
      </c>
      <c r="I184">
        <f t="shared" si="22"/>
        <v>0</v>
      </c>
      <c r="J184">
        <f t="shared" si="23"/>
        <v>0</v>
      </c>
      <c r="K184">
        <f t="shared" si="24"/>
        <v>10</v>
      </c>
      <c r="L184">
        <f t="shared" si="25"/>
        <v>0</v>
      </c>
      <c r="M184">
        <f t="shared" si="26"/>
        <v>0</v>
      </c>
    </row>
    <row r="185" spans="5:13" x14ac:dyDescent="0.25">
      <c r="E185">
        <f t="shared" si="18"/>
        <v>10</v>
      </c>
      <c r="F185">
        <f t="shared" si="19"/>
        <v>0</v>
      </c>
      <c r="G185">
        <f t="shared" si="20"/>
        <v>0</v>
      </c>
      <c r="H185">
        <f t="shared" si="21"/>
        <v>10</v>
      </c>
      <c r="I185">
        <f t="shared" si="22"/>
        <v>0</v>
      </c>
      <c r="J185">
        <f t="shared" si="23"/>
        <v>0</v>
      </c>
      <c r="K185">
        <f t="shared" si="24"/>
        <v>10</v>
      </c>
      <c r="L185">
        <f t="shared" si="25"/>
        <v>0</v>
      </c>
      <c r="M185">
        <f t="shared" si="26"/>
        <v>0</v>
      </c>
    </row>
    <row r="186" spans="5:13" x14ac:dyDescent="0.25">
      <c r="E186">
        <f t="shared" si="18"/>
        <v>10</v>
      </c>
      <c r="F186">
        <f t="shared" si="19"/>
        <v>0</v>
      </c>
      <c r="G186">
        <f t="shared" si="20"/>
        <v>0</v>
      </c>
      <c r="H186">
        <f t="shared" si="21"/>
        <v>10</v>
      </c>
      <c r="I186">
        <f t="shared" si="22"/>
        <v>0</v>
      </c>
      <c r="J186">
        <f t="shared" si="23"/>
        <v>0</v>
      </c>
      <c r="K186">
        <f t="shared" si="24"/>
        <v>10</v>
      </c>
      <c r="L186">
        <f t="shared" si="25"/>
        <v>0</v>
      </c>
      <c r="M186">
        <f t="shared" si="26"/>
        <v>0</v>
      </c>
    </row>
    <row r="187" spans="5:13" x14ac:dyDescent="0.25">
      <c r="E187">
        <f t="shared" si="18"/>
        <v>10</v>
      </c>
      <c r="F187">
        <f t="shared" si="19"/>
        <v>0</v>
      </c>
      <c r="G187">
        <f t="shared" si="20"/>
        <v>0</v>
      </c>
      <c r="H187">
        <f t="shared" si="21"/>
        <v>10</v>
      </c>
      <c r="I187">
        <f t="shared" si="22"/>
        <v>0</v>
      </c>
      <c r="J187">
        <f t="shared" si="23"/>
        <v>0</v>
      </c>
      <c r="K187">
        <f t="shared" si="24"/>
        <v>10</v>
      </c>
      <c r="L187">
        <f t="shared" si="25"/>
        <v>0</v>
      </c>
      <c r="M187">
        <f t="shared" si="26"/>
        <v>0</v>
      </c>
    </row>
    <row r="188" spans="5:13" x14ac:dyDescent="0.25">
      <c r="E188">
        <f t="shared" si="18"/>
        <v>10</v>
      </c>
      <c r="F188">
        <f t="shared" si="19"/>
        <v>0</v>
      </c>
      <c r="G188">
        <f t="shared" si="20"/>
        <v>0</v>
      </c>
      <c r="H188">
        <f t="shared" si="21"/>
        <v>10</v>
      </c>
      <c r="I188">
        <f t="shared" si="22"/>
        <v>0</v>
      </c>
      <c r="J188">
        <f t="shared" si="23"/>
        <v>0</v>
      </c>
      <c r="K188">
        <f t="shared" si="24"/>
        <v>10</v>
      </c>
      <c r="L188">
        <f t="shared" si="25"/>
        <v>0</v>
      </c>
      <c r="M188">
        <f t="shared" si="26"/>
        <v>0</v>
      </c>
    </row>
    <row r="189" spans="5:13" x14ac:dyDescent="0.25">
      <c r="E189">
        <f t="shared" si="18"/>
        <v>10</v>
      </c>
      <c r="F189">
        <f t="shared" si="19"/>
        <v>0</v>
      </c>
      <c r="G189">
        <f t="shared" si="20"/>
        <v>0</v>
      </c>
      <c r="H189">
        <f t="shared" si="21"/>
        <v>10</v>
      </c>
      <c r="I189">
        <f t="shared" si="22"/>
        <v>0</v>
      </c>
      <c r="J189">
        <f t="shared" si="23"/>
        <v>0</v>
      </c>
      <c r="K189">
        <f t="shared" si="24"/>
        <v>10</v>
      </c>
      <c r="L189">
        <f t="shared" si="25"/>
        <v>0</v>
      </c>
      <c r="M189">
        <f t="shared" si="26"/>
        <v>0</v>
      </c>
    </row>
    <row r="190" spans="5:13" x14ac:dyDescent="0.25">
      <c r="E190">
        <f t="shared" si="18"/>
        <v>10</v>
      </c>
      <c r="F190">
        <f t="shared" si="19"/>
        <v>0</v>
      </c>
      <c r="G190">
        <f t="shared" si="20"/>
        <v>0</v>
      </c>
      <c r="H190">
        <f t="shared" si="21"/>
        <v>10</v>
      </c>
      <c r="I190">
        <f t="shared" si="22"/>
        <v>0</v>
      </c>
      <c r="J190">
        <f t="shared" si="23"/>
        <v>0</v>
      </c>
      <c r="K190">
        <f t="shared" si="24"/>
        <v>10</v>
      </c>
      <c r="L190">
        <f t="shared" si="25"/>
        <v>0</v>
      </c>
      <c r="M190">
        <f t="shared" si="26"/>
        <v>0</v>
      </c>
    </row>
    <row r="191" spans="5:13" x14ac:dyDescent="0.25">
      <c r="E191">
        <f t="shared" si="18"/>
        <v>10</v>
      </c>
      <c r="F191">
        <f t="shared" si="19"/>
        <v>0</v>
      </c>
      <c r="G191">
        <f t="shared" si="20"/>
        <v>0</v>
      </c>
      <c r="H191">
        <f t="shared" si="21"/>
        <v>10</v>
      </c>
      <c r="I191">
        <f t="shared" si="22"/>
        <v>0</v>
      </c>
      <c r="J191">
        <f t="shared" si="23"/>
        <v>0</v>
      </c>
      <c r="K191">
        <f t="shared" si="24"/>
        <v>10</v>
      </c>
      <c r="L191">
        <f t="shared" si="25"/>
        <v>0</v>
      </c>
      <c r="M191">
        <f t="shared" si="26"/>
        <v>0</v>
      </c>
    </row>
    <row r="192" spans="5:13" x14ac:dyDescent="0.25">
      <c r="E192">
        <f t="shared" si="18"/>
        <v>10</v>
      </c>
      <c r="F192">
        <f t="shared" si="19"/>
        <v>0</v>
      </c>
      <c r="G192">
        <f t="shared" si="20"/>
        <v>0</v>
      </c>
      <c r="H192">
        <f t="shared" si="21"/>
        <v>10</v>
      </c>
      <c r="I192">
        <f t="shared" si="22"/>
        <v>0</v>
      </c>
      <c r="J192">
        <f t="shared" si="23"/>
        <v>0</v>
      </c>
      <c r="K192">
        <f t="shared" si="24"/>
        <v>10</v>
      </c>
      <c r="L192">
        <f t="shared" si="25"/>
        <v>0</v>
      </c>
      <c r="M192">
        <f t="shared" si="26"/>
        <v>0</v>
      </c>
    </row>
    <row r="193" spans="5:13" x14ac:dyDescent="0.25">
      <c r="E193">
        <f t="shared" si="18"/>
        <v>10</v>
      </c>
      <c r="F193">
        <f t="shared" si="19"/>
        <v>0</v>
      </c>
      <c r="G193">
        <f t="shared" si="20"/>
        <v>0</v>
      </c>
      <c r="H193">
        <f t="shared" si="21"/>
        <v>10</v>
      </c>
      <c r="I193">
        <f t="shared" si="22"/>
        <v>0</v>
      </c>
      <c r="J193">
        <f t="shared" si="23"/>
        <v>0</v>
      </c>
      <c r="K193">
        <f t="shared" si="24"/>
        <v>10</v>
      </c>
      <c r="L193">
        <f t="shared" si="25"/>
        <v>0</v>
      </c>
      <c r="M193">
        <f t="shared" si="26"/>
        <v>0</v>
      </c>
    </row>
    <row r="194" spans="5:13" x14ac:dyDescent="0.25">
      <c r="E194">
        <f t="shared" ref="E194:E257" si="27">IF(ISBLANK(B194),10,10-B194/100)</f>
        <v>10</v>
      </c>
      <c r="F194">
        <f t="shared" ref="F194:F257" si="28">B194/100</f>
        <v>0</v>
      </c>
      <c r="G194">
        <f t="shared" ref="G194:G257" si="29">A194</f>
        <v>0</v>
      </c>
      <c r="H194">
        <f t="shared" ref="H194:H257" si="30">IF(ISBLANK(C194),10,10-C194/100)</f>
        <v>10</v>
      </c>
      <c r="I194">
        <f t="shared" ref="I194:I257" si="31">C194/100</f>
        <v>0</v>
      </c>
      <c r="J194">
        <f t="shared" ref="J194:J257" si="32">A194</f>
        <v>0</v>
      </c>
      <c r="K194">
        <f t="shared" ref="K194:K257" si="33">IF(ISBLANK(D194),10,10-D194/100)</f>
        <v>10</v>
      </c>
      <c r="L194">
        <f t="shared" ref="L194:L257" si="34">D194/100</f>
        <v>0</v>
      </c>
      <c r="M194">
        <f t="shared" ref="M194:M257" si="35">A194</f>
        <v>0</v>
      </c>
    </row>
    <row r="195" spans="5:13" x14ac:dyDescent="0.25">
      <c r="E195">
        <f t="shared" si="27"/>
        <v>10</v>
      </c>
      <c r="F195">
        <f t="shared" si="28"/>
        <v>0</v>
      </c>
      <c r="G195">
        <f t="shared" si="29"/>
        <v>0</v>
      </c>
      <c r="H195">
        <f t="shared" si="30"/>
        <v>10</v>
      </c>
      <c r="I195">
        <f t="shared" si="31"/>
        <v>0</v>
      </c>
      <c r="J195">
        <f t="shared" si="32"/>
        <v>0</v>
      </c>
      <c r="K195">
        <f t="shared" si="33"/>
        <v>10</v>
      </c>
      <c r="L195">
        <f t="shared" si="34"/>
        <v>0</v>
      </c>
      <c r="M195">
        <f t="shared" si="35"/>
        <v>0</v>
      </c>
    </row>
    <row r="196" spans="5:13" x14ac:dyDescent="0.25">
      <c r="E196">
        <f t="shared" si="27"/>
        <v>10</v>
      </c>
      <c r="F196">
        <f t="shared" si="28"/>
        <v>0</v>
      </c>
      <c r="G196">
        <f t="shared" si="29"/>
        <v>0</v>
      </c>
      <c r="H196">
        <f t="shared" si="30"/>
        <v>10</v>
      </c>
      <c r="I196">
        <f t="shared" si="31"/>
        <v>0</v>
      </c>
      <c r="J196">
        <f t="shared" si="32"/>
        <v>0</v>
      </c>
      <c r="K196">
        <f t="shared" si="33"/>
        <v>10</v>
      </c>
      <c r="L196">
        <f t="shared" si="34"/>
        <v>0</v>
      </c>
      <c r="M196">
        <f t="shared" si="35"/>
        <v>0</v>
      </c>
    </row>
    <row r="197" spans="5:13" x14ac:dyDescent="0.25">
      <c r="E197">
        <f t="shared" si="27"/>
        <v>10</v>
      </c>
      <c r="F197">
        <f t="shared" si="28"/>
        <v>0</v>
      </c>
      <c r="G197">
        <f t="shared" si="29"/>
        <v>0</v>
      </c>
      <c r="H197">
        <f t="shared" si="30"/>
        <v>10</v>
      </c>
      <c r="I197">
        <f t="shared" si="31"/>
        <v>0</v>
      </c>
      <c r="J197">
        <f t="shared" si="32"/>
        <v>0</v>
      </c>
      <c r="K197">
        <f t="shared" si="33"/>
        <v>10</v>
      </c>
      <c r="L197">
        <f t="shared" si="34"/>
        <v>0</v>
      </c>
      <c r="M197">
        <f t="shared" si="35"/>
        <v>0</v>
      </c>
    </row>
    <row r="198" spans="5:13" x14ac:dyDescent="0.25">
      <c r="E198">
        <f t="shared" si="27"/>
        <v>10</v>
      </c>
      <c r="F198">
        <f t="shared" si="28"/>
        <v>0</v>
      </c>
      <c r="G198">
        <f t="shared" si="29"/>
        <v>0</v>
      </c>
      <c r="H198">
        <f t="shared" si="30"/>
        <v>10</v>
      </c>
      <c r="I198">
        <f t="shared" si="31"/>
        <v>0</v>
      </c>
      <c r="J198">
        <f t="shared" si="32"/>
        <v>0</v>
      </c>
      <c r="K198">
        <f t="shared" si="33"/>
        <v>10</v>
      </c>
      <c r="L198">
        <f t="shared" si="34"/>
        <v>0</v>
      </c>
      <c r="M198">
        <f t="shared" si="35"/>
        <v>0</v>
      </c>
    </row>
    <row r="199" spans="5:13" x14ac:dyDescent="0.25">
      <c r="E199">
        <f t="shared" si="27"/>
        <v>10</v>
      </c>
      <c r="F199">
        <f t="shared" si="28"/>
        <v>0</v>
      </c>
      <c r="G199">
        <f t="shared" si="29"/>
        <v>0</v>
      </c>
      <c r="H199">
        <f t="shared" si="30"/>
        <v>10</v>
      </c>
      <c r="I199">
        <f t="shared" si="31"/>
        <v>0</v>
      </c>
      <c r="J199">
        <f t="shared" si="32"/>
        <v>0</v>
      </c>
      <c r="K199">
        <f t="shared" si="33"/>
        <v>10</v>
      </c>
      <c r="L199">
        <f t="shared" si="34"/>
        <v>0</v>
      </c>
      <c r="M199">
        <f t="shared" si="35"/>
        <v>0</v>
      </c>
    </row>
    <row r="200" spans="5:13" x14ac:dyDescent="0.25">
      <c r="E200">
        <f t="shared" si="27"/>
        <v>10</v>
      </c>
      <c r="F200">
        <f t="shared" si="28"/>
        <v>0</v>
      </c>
      <c r="G200">
        <f t="shared" si="29"/>
        <v>0</v>
      </c>
      <c r="H200">
        <f t="shared" si="30"/>
        <v>10</v>
      </c>
      <c r="I200">
        <f t="shared" si="31"/>
        <v>0</v>
      </c>
      <c r="J200">
        <f t="shared" si="32"/>
        <v>0</v>
      </c>
      <c r="K200">
        <f t="shared" si="33"/>
        <v>10</v>
      </c>
      <c r="L200">
        <f t="shared" si="34"/>
        <v>0</v>
      </c>
      <c r="M200">
        <f t="shared" si="35"/>
        <v>0</v>
      </c>
    </row>
    <row r="201" spans="5:13" x14ac:dyDescent="0.25">
      <c r="E201">
        <f t="shared" si="27"/>
        <v>10</v>
      </c>
      <c r="F201">
        <f t="shared" si="28"/>
        <v>0</v>
      </c>
      <c r="G201">
        <f t="shared" si="29"/>
        <v>0</v>
      </c>
      <c r="H201">
        <f t="shared" si="30"/>
        <v>10</v>
      </c>
      <c r="I201">
        <f t="shared" si="31"/>
        <v>0</v>
      </c>
      <c r="J201">
        <f t="shared" si="32"/>
        <v>0</v>
      </c>
      <c r="K201">
        <f t="shared" si="33"/>
        <v>10</v>
      </c>
      <c r="L201">
        <f t="shared" si="34"/>
        <v>0</v>
      </c>
      <c r="M201">
        <f t="shared" si="35"/>
        <v>0</v>
      </c>
    </row>
    <row r="202" spans="5:13" x14ac:dyDescent="0.25">
      <c r="E202">
        <f t="shared" si="27"/>
        <v>10</v>
      </c>
      <c r="F202">
        <f t="shared" si="28"/>
        <v>0</v>
      </c>
      <c r="G202">
        <f t="shared" si="29"/>
        <v>0</v>
      </c>
      <c r="H202">
        <f t="shared" si="30"/>
        <v>10</v>
      </c>
      <c r="I202">
        <f t="shared" si="31"/>
        <v>0</v>
      </c>
      <c r="J202">
        <f t="shared" si="32"/>
        <v>0</v>
      </c>
      <c r="K202">
        <f t="shared" si="33"/>
        <v>10</v>
      </c>
      <c r="L202">
        <f t="shared" si="34"/>
        <v>0</v>
      </c>
      <c r="M202">
        <f t="shared" si="35"/>
        <v>0</v>
      </c>
    </row>
    <row r="203" spans="5:13" x14ac:dyDescent="0.25">
      <c r="E203">
        <f t="shared" si="27"/>
        <v>10</v>
      </c>
      <c r="F203">
        <f t="shared" si="28"/>
        <v>0</v>
      </c>
      <c r="G203">
        <f t="shared" si="29"/>
        <v>0</v>
      </c>
      <c r="H203">
        <f t="shared" si="30"/>
        <v>10</v>
      </c>
      <c r="I203">
        <f t="shared" si="31"/>
        <v>0</v>
      </c>
      <c r="J203">
        <f t="shared" si="32"/>
        <v>0</v>
      </c>
      <c r="K203">
        <f t="shared" si="33"/>
        <v>10</v>
      </c>
      <c r="L203">
        <f t="shared" si="34"/>
        <v>0</v>
      </c>
      <c r="M203">
        <f t="shared" si="35"/>
        <v>0</v>
      </c>
    </row>
    <row r="204" spans="5:13" x14ac:dyDescent="0.25">
      <c r="E204">
        <f t="shared" si="27"/>
        <v>10</v>
      </c>
      <c r="F204">
        <f t="shared" si="28"/>
        <v>0</v>
      </c>
      <c r="G204">
        <f t="shared" si="29"/>
        <v>0</v>
      </c>
      <c r="H204">
        <f t="shared" si="30"/>
        <v>10</v>
      </c>
      <c r="I204">
        <f t="shared" si="31"/>
        <v>0</v>
      </c>
      <c r="J204">
        <f t="shared" si="32"/>
        <v>0</v>
      </c>
      <c r="K204">
        <f t="shared" si="33"/>
        <v>10</v>
      </c>
      <c r="L204">
        <f t="shared" si="34"/>
        <v>0</v>
      </c>
      <c r="M204">
        <f t="shared" si="35"/>
        <v>0</v>
      </c>
    </row>
    <row r="205" spans="5:13" x14ac:dyDescent="0.25">
      <c r="E205">
        <f t="shared" si="27"/>
        <v>10</v>
      </c>
      <c r="F205">
        <f t="shared" si="28"/>
        <v>0</v>
      </c>
      <c r="G205">
        <f t="shared" si="29"/>
        <v>0</v>
      </c>
      <c r="H205">
        <f t="shared" si="30"/>
        <v>10</v>
      </c>
      <c r="I205">
        <f t="shared" si="31"/>
        <v>0</v>
      </c>
      <c r="J205">
        <f t="shared" si="32"/>
        <v>0</v>
      </c>
      <c r="K205">
        <f t="shared" si="33"/>
        <v>10</v>
      </c>
      <c r="L205">
        <f t="shared" si="34"/>
        <v>0</v>
      </c>
      <c r="M205">
        <f t="shared" si="35"/>
        <v>0</v>
      </c>
    </row>
    <row r="206" spans="5:13" x14ac:dyDescent="0.25">
      <c r="E206">
        <f t="shared" si="27"/>
        <v>10</v>
      </c>
      <c r="F206">
        <f t="shared" si="28"/>
        <v>0</v>
      </c>
      <c r="G206">
        <f t="shared" si="29"/>
        <v>0</v>
      </c>
      <c r="H206">
        <f t="shared" si="30"/>
        <v>10</v>
      </c>
      <c r="I206">
        <f t="shared" si="31"/>
        <v>0</v>
      </c>
      <c r="J206">
        <f t="shared" si="32"/>
        <v>0</v>
      </c>
      <c r="K206">
        <f t="shared" si="33"/>
        <v>10</v>
      </c>
      <c r="L206">
        <f t="shared" si="34"/>
        <v>0</v>
      </c>
      <c r="M206">
        <f t="shared" si="35"/>
        <v>0</v>
      </c>
    </row>
    <row r="207" spans="5:13" x14ac:dyDescent="0.25">
      <c r="E207">
        <f t="shared" si="27"/>
        <v>10</v>
      </c>
      <c r="F207">
        <f t="shared" si="28"/>
        <v>0</v>
      </c>
      <c r="G207">
        <f t="shared" si="29"/>
        <v>0</v>
      </c>
      <c r="H207">
        <f t="shared" si="30"/>
        <v>10</v>
      </c>
      <c r="I207">
        <f t="shared" si="31"/>
        <v>0</v>
      </c>
      <c r="J207">
        <f t="shared" si="32"/>
        <v>0</v>
      </c>
      <c r="K207">
        <f t="shared" si="33"/>
        <v>10</v>
      </c>
      <c r="L207">
        <f t="shared" si="34"/>
        <v>0</v>
      </c>
      <c r="M207">
        <f t="shared" si="35"/>
        <v>0</v>
      </c>
    </row>
    <row r="208" spans="5:13" x14ac:dyDescent="0.25">
      <c r="E208">
        <f t="shared" si="27"/>
        <v>10</v>
      </c>
      <c r="F208">
        <f t="shared" si="28"/>
        <v>0</v>
      </c>
      <c r="G208">
        <f t="shared" si="29"/>
        <v>0</v>
      </c>
      <c r="H208">
        <f t="shared" si="30"/>
        <v>10</v>
      </c>
      <c r="I208">
        <f t="shared" si="31"/>
        <v>0</v>
      </c>
      <c r="J208">
        <f t="shared" si="32"/>
        <v>0</v>
      </c>
      <c r="K208">
        <f t="shared" si="33"/>
        <v>10</v>
      </c>
      <c r="L208">
        <f t="shared" si="34"/>
        <v>0</v>
      </c>
      <c r="M208">
        <f t="shared" si="35"/>
        <v>0</v>
      </c>
    </row>
    <row r="209" spans="5:13" x14ac:dyDescent="0.25">
      <c r="E209">
        <f t="shared" si="27"/>
        <v>10</v>
      </c>
      <c r="F209">
        <f t="shared" si="28"/>
        <v>0</v>
      </c>
      <c r="G209">
        <f t="shared" si="29"/>
        <v>0</v>
      </c>
      <c r="H209">
        <f t="shared" si="30"/>
        <v>10</v>
      </c>
      <c r="I209">
        <f t="shared" si="31"/>
        <v>0</v>
      </c>
      <c r="J209">
        <f t="shared" si="32"/>
        <v>0</v>
      </c>
      <c r="K209">
        <f t="shared" si="33"/>
        <v>10</v>
      </c>
      <c r="L209">
        <f t="shared" si="34"/>
        <v>0</v>
      </c>
      <c r="M209">
        <f t="shared" si="35"/>
        <v>0</v>
      </c>
    </row>
    <row r="210" spans="5:13" x14ac:dyDescent="0.25">
      <c r="E210">
        <f t="shared" si="27"/>
        <v>10</v>
      </c>
      <c r="F210">
        <f t="shared" si="28"/>
        <v>0</v>
      </c>
      <c r="G210">
        <f t="shared" si="29"/>
        <v>0</v>
      </c>
      <c r="H210">
        <f t="shared" si="30"/>
        <v>10</v>
      </c>
      <c r="I210">
        <f t="shared" si="31"/>
        <v>0</v>
      </c>
      <c r="J210">
        <f t="shared" si="32"/>
        <v>0</v>
      </c>
      <c r="K210">
        <f t="shared" si="33"/>
        <v>10</v>
      </c>
      <c r="L210">
        <f t="shared" si="34"/>
        <v>0</v>
      </c>
      <c r="M210">
        <f t="shared" si="35"/>
        <v>0</v>
      </c>
    </row>
    <row r="211" spans="5:13" x14ac:dyDescent="0.25">
      <c r="E211">
        <f t="shared" si="27"/>
        <v>10</v>
      </c>
      <c r="F211">
        <f t="shared" si="28"/>
        <v>0</v>
      </c>
      <c r="G211">
        <f t="shared" si="29"/>
        <v>0</v>
      </c>
      <c r="H211">
        <f t="shared" si="30"/>
        <v>10</v>
      </c>
      <c r="I211">
        <f t="shared" si="31"/>
        <v>0</v>
      </c>
      <c r="J211">
        <f t="shared" si="32"/>
        <v>0</v>
      </c>
      <c r="K211">
        <f t="shared" si="33"/>
        <v>10</v>
      </c>
      <c r="L211">
        <f t="shared" si="34"/>
        <v>0</v>
      </c>
      <c r="M211">
        <f t="shared" si="35"/>
        <v>0</v>
      </c>
    </row>
    <row r="212" spans="5:13" x14ac:dyDescent="0.25">
      <c r="E212">
        <f t="shared" si="27"/>
        <v>10</v>
      </c>
      <c r="F212">
        <f t="shared" si="28"/>
        <v>0</v>
      </c>
      <c r="G212">
        <f t="shared" si="29"/>
        <v>0</v>
      </c>
      <c r="H212">
        <f t="shared" si="30"/>
        <v>10</v>
      </c>
      <c r="I212">
        <f t="shared" si="31"/>
        <v>0</v>
      </c>
      <c r="J212">
        <f t="shared" si="32"/>
        <v>0</v>
      </c>
      <c r="K212">
        <f t="shared" si="33"/>
        <v>10</v>
      </c>
      <c r="L212">
        <f t="shared" si="34"/>
        <v>0</v>
      </c>
      <c r="M212">
        <f t="shared" si="35"/>
        <v>0</v>
      </c>
    </row>
    <row r="213" spans="5:13" x14ac:dyDescent="0.25">
      <c r="E213">
        <f t="shared" si="27"/>
        <v>10</v>
      </c>
      <c r="F213">
        <f t="shared" si="28"/>
        <v>0</v>
      </c>
      <c r="G213">
        <f t="shared" si="29"/>
        <v>0</v>
      </c>
      <c r="H213">
        <f t="shared" si="30"/>
        <v>10</v>
      </c>
      <c r="I213">
        <f t="shared" si="31"/>
        <v>0</v>
      </c>
      <c r="J213">
        <f t="shared" si="32"/>
        <v>0</v>
      </c>
      <c r="K213">
        <f t="shared" si="33"/>
        <v>10</v>
      </c>
      <c r="L213">
        <f t="shared" si="34"/>
        <v>0</v>
      </c>
      <c r="M213">
        <f t="shared" si="35"/>
        <v>0</v>
      </c>
    </row>
    <row r="214" spans="5:13" x14ac:dyDescent="0.25">
      <c r="E214">
        <f t="shared" si="27"/>
        <v>10</v>
      </c>
      <c r="F214">
        <f t="shared" si="28"/>
        <v>0</v>
      </c>
      <c r="G214">
        <f t="shared" si="29"/>
        <v>0</v>
      </c>
      <c r="H214">
        <f t="shared" si="30"/>
        <v>10</v>
      </c>
      <c r="I214">
        <f t="shared" si="31"/>
        <v>0</v>
      </c>
      <c r="J214">
        <f t="shared" si="32"/>
        <v>0</v>
      </c>
      <c r="K214">
        <f t="shared" si="33"/>
        <v>10</v>
      </c>
      <c r="L214">
        <f t="shared" si="34"/>
        <v>0</v>
      </c>
      <c r="M214">
        <f t="shared" si="35"/>
        <v>0</v>
      </c>
    </row>
    <row r="215" spans="5:13" x14ac:dyDescent="0.25">
      <c r="E215">
        <f t="shared" si="27"/>
        <v>10</v>
      </c>
      <c r="F215">
        <f t="shared" si="28"/>
        <v>0</v>
      </c>
      <c r="G215">
        <f t="shared" si="29"/>
        <v>0</v>
      </c>
      <c r="H215">
        <f t="shared" si="30"/>
        <v>10</v>
      </c>
      <c r="I215">
        <f t="shared" si="31"/>
        <v>0</v>
      </c>
      <c r="J215">
        <f t="shared" si="32"/>
        <v>0</v>
      </c>
      <c r="K215">
        <f t="shared" si="33"/>
        <v>10</v>
      </c>
      <c r="L215">
        <f t="shared" si="34"/>
        <v>0</v>
      </c>
      <c r="M215">
        <f t="shared" si="35"/>
        <v>0</v>
      </c>
    </row>
    <row r="216" spans="5:13" x14ac:dyDescent="0.25">
      <c r="E216">
        <f t="shared" si="27"/>
        <v>10</v>
      </c>
      <c r="F216">
        <f t="shared" si="28"/>
        <v>0</v>
      </c>
      <c r="G216">
        <f t="shared" si="29"/>
        <v>0</v>
      </c>
      <c r="H216">
        <f t="shared" si="30"/>
        <v>10</v>
      </c>
      <c r="I216">
        <f t="shared" si="31"/>
        <v>0</v>
      </c>
      <c r="J216">
        <f t="shared" si="32"/>
        <v>0</v>
      </c>
      <c r="K216">
        <f t="shared" si="33"/>
        <v>10</v>
      </c>
      <c r="L216">
        <f t="shared" si="34"/>
        <v>0</v>
      </c>
      <c r="M216">
        <f t="shared" si="35"/>
        <v>0</v>
      </c>
    </row>
    <row r="217" spans="5:13" x14ac:dyDescent="0.25">
      <c r="E217">
        <f t="shared" si="27"/>
        <v>10</v>
      </c>
      <c r="F217">
        <f t="shared" si="28"/>
        <v>0</v>
      </c>
      <c r="G217">
        <f t="shared" si="29"/>
        <v>0</v>
      </c>
      <c r="H217">
        <f t="shared" si="30"/>
        <v>10</v>
      </c>
      <c r="I217">
        <f t="shared" si="31"/>
        <v>0</v>
      </c>
      <c r="J217">
        <f t="shared" si="32"/>
        <v>0</v>
      </c>
      <c r="K217">
        <f t="shared" si="33"/>
        <v>10</v>
      </c>
      <c r="L217">
        <f t="shared" si="34"/>
        <v>0</v>
      </c>
      <c r="M217">
        <f t="shared" si="35"/>
        <v>0</v>
      </c>
    </row>
    <row r="218" spans="5:13" x14ac:dyDescent="0.25">
      <c r="E218">
        <f t="shared" si="27"/>
        <v>10</v>
      </c>
      <c r="F218">
        <f t="shared" si="28"/>
        <v>0</v>
      </c>
      <c r="G218">
        <f t="shared" si="29"/>
        <v>0</v>
      </c>
      <c r="H218">
        <f t="shared" si="30"/>
        <v>10</v>
      </c>
      <c r="I218">
        <f t="shared" si="31"/>
        <v>0</v>
      </c>
      <c r="J218">
        <f t="shared" si="32"/>
        <v>0</v>
      </c>
      <c r="K218">
        <f t="shared" si="33"/>
        <v>10</v>
      </c>
      <c r="L218">
        <f t="shared" si="34"/>
        <v>0</v>
      </c>
      <c r="M218">
        <f t="shared" si="35"/>
        <v>0</v>
      </c>
    </row>
    <row r="219" spans="5:13" x14ac:dyDescent="0.25">
      <c r="E219">
        <f t="shared" si="27"/>
        <v>10</v>
      </c>
      <c r="F219">
        <f t="shared" si="28"/>
        <v>0</v>
      </c>
      <c r="G219">
        <f t="shared" si="29"/>
        <v>0</v>
      </c>
      <c r="H219">
        <f t="shared" si="30"/>
        <v>10</v>
      </c>
      <c r="I219">
        <f t="shared" si="31"/>
        <v>0</v>
      </c>
      <c r="J219">
        <f t="shared" si="32"/>
        <v>0</v>
      </c>
      <c r="K219">
        <f t="shared" si="33"/>
        <v>10</v>
      </c>
      <c r="L219">
        <f t="shared" si="34"/>
        <v>0</v>
      </c>
      <c r="M219">
        <f t="shared" si="35"/>
        <v>0</v>
      </c>
    </row>
    <row r="220" spans="5:13" x14ac:dyDescent="0.25">
      <c r="E220">
        <f t="shared" si="27"/>
        <v>10</v>
      </c>
      <c r="F220">
        <f t="shared" si="28"/>
        <v>0</v>
      </c>
      <c r="G220">
        <f t="shared" si="29"/>
        <v>0</v>
      </c>
      <c r="H220">
        <f t="shared" si="30"/>
        <v>10</v>
      </c>
      <c r="I220">
        <f t="shared" si="31"/>
        <v>0</v>
      </c>
      <c r="J220">
        <f t="shared" si="32"/>
        <v>0</v>
      </c>
      <c r="K220">
        <f t="shared" si="33"/>
        <v>10</v>
      </c>
      <c r="L220">
        <f t="shared" si="34"/>
        <v>0</v>
      </c>
      <c r="M220">
        <f t="shared" si="35"/>
        <v>0</v>
      </c>
    </row>
    <row r="221" spans="5:13" x14ac:dyDescent="0.25">
      <c r="E221">
        <f t="shared" si="27"/>
        <v>10</v>
      </c>
      <c r="F221">
        <f t="shared" si="28"/>
        <v>0</v>
      </c>
      <c r="G221">
        <f t="shared" si="29"/>
        <v>0</v>
      </c>
      <c r="H221">
        <f t="shared" si="30"/>
        <v>10</v>
      </c>
      <c r="I221">
        <f t="shared" si="31"/>
        <v>0</v>
      </c>
      <c r="J221">
        <f t="shared" si="32"/>
        <v>0</v>
      </c>
      <c r="K221">
        <f t="shared" si="33"/>
        <v>10</v>
      </c>
      <c r="L221">
        <f t="shared" si="34"/>
        <v>0</v>
      </c>
      <c r="M221">
        <f t="shared" si="35"/>
        <v>0</v>
      </c>
    </row>
    <row r="222" spans="5:13" x14ac:dyDescent="0.25">
      <c r="E222">
        <f t="shared" si="27"/>
        <v>10</v>
      </c>
      <c r="F222">
        <f t="shared" si="28"/>
        <v>0</v>
      </c>
      <c r="G222">
        <f t="shared" si="29"/>
        <v>0</v>
      </c>
      <c r="H222">
        <f t="shared" si="30"/>
        <v>10</v>
      </c>
      <c r="I222">
        <f t="shared" si="31"/>
        <v>0</v>
      </c>
      <c r="J222">
        <f t="shared" si="32"/>
        <v>0</v>
      </c>
      <c r="K222">
        <f t="shared" si="33"/>
        <v>10</v>
      </c>
      <c r="L222">
        <f t="shared" si="34"/>
        <v>0</v>
      </c>
      <c r="M222">
        <f t="shared" si="35"/>
        <v>0</v>
      </c>
    </row>
    <row r="223" spans="5:13" x14ac:dyDescent="0.25">
      <c r="E223">
        <f t="shared" si="27"/>
        <v>10</v>
      </c>
      <c r="F223">
        <f t="shared" si="28"/>
        <v>0</v>
      </c>
      <c r="G223">
        <f t="shared" si="29"/>
        <v>0</v>
      </c>
      <c r="H223">
        <f t="shared" si="30"/>
        <v>10</v>
      </c>
      <c r="I223">
        <f t="shared" si="31"/>
        <v>0</v>
      </c>
      <c r="J223">
        <f t="shared" si="32"/>
        <v>0</v>
      </c>
      <c r="K223">
        <f t="shared" si="33"/>
        <v>10</v>
      </c>
      <c r="L223">
        <f t="shared" si="34"/>
        <v>0</v>
      </c>
      <c r="M223">
        <f t="shared" si="35"/>
        <v>0</v>
      </c>
    </row>
    <row r="224" spans="5:13" x14ac:dyDescent="0.25">
      <c r="E224">
        <f t="shared" si="27"/>
        <v>10</v>
      </c>
      <c r="F224">
        <f t="shared" si="28"/>
        <v>0</v>
      </c>
      <c r="G224">
        <f t="shared" si="29"/>
        <v>0</v>
      </c>
      <c r="H224">
        <f t="shared" si="30"/>
        <v>10</v>
      </c>
      <c r="I224">
        <f t="shared" si="31"/>
        <v>0</v>
      </c>
      <c r="J224">
        <f t="shared" si="32"/>
        <v>0</v>
      </c>
      <c r="K224">
        <f t="shared" si="33"/>
        <v>10</v>
      </c>
      <c r="L224">
        <f t="shared" si="34"/>
        <v>0</v>
      </c>
      <c r="M224">
        <f t="shared" si="35"/>
        <v>0</v>
      </c>
    </row>
    <row r="225" spans="5:13" x14ac:dyDescent="0.25">
      <c r="E225">
        <f t="shared" si="27"/>
        <v>10</v>
      </c>
      <c r="F225">
        <f t="shared" si="28"/>
        <v>0</v>
      </c>
      <c r="G225">
        <f t="shared" si="29"/>
        <v>0</v>
      </c>
      <c r="H225">
        <f t="shared" si="30"/>
        <v>10</v>
      </c>
      <c r="I225">
        <f t="shared" si="31"/>
        <v>0</v>
      </c>
      <c r="J225">
        <f t="shared" si="32"/>
        <v>0</v>
      </c>
      <c r="K225">
        <f t="shared" si="33"/>
        <v>10</v>
      </c>
      <c r="L225">
        <f t="shared" si="34"/>
        <v>0</v>
      </c>
      <c r="M225">
        <f t="shared" si="35"/>
        <v>0</v>
      </c>
    </row>
    <row r="226" spans="5:13" x14ac:dyDescent="0.25">
      <c r="E226">
        <f t="shared" si="27"/>
        <v>10</v>
      </c>
      <c r="F226">
        <f t="shared" si="28"/>
        <v>0</v>
      </c>
      <c r="G226">
        <f t="shared" si="29"/>
        <v>0</v>
      </c>
      <c r="H226">
        <f t="shared" si="30"/>
        <v>10</v>
      </c>
      <c r="I226">
        <f t="shared" si="31"/>
        <v>0</v>
      </c>
      <c r="J226">
        <f t="shared" si="32"/>
        <v>0</v>
      </c>
      <c r="K226">
        <f t="shared" si="33"/>
        <v>10</v>
      </c>
      <c r="L226">
        <f t="shared" si="34"/>
        <v>0</v>
      </c>
      <c r="M226">
        <f t="shared" si="35"/>
        <v>0</v>
      </c>
    </row>
    <row r="227" spans="5:13" x14ac:dyDescent="0.25">
      <c r="E227">
        <f t="shared" si="27"/>
        <v>10</v>
      </c>
      <c r="F227">
        <f t="shared" si="28"/>
        <v>0</v>
      </c>
      <c r="G227">
        <f t="shared" si="29"/>
        <v>0</v>
      </c>
      <c r="H227">
        <f t="shared" si="30"/>
        <v>10</v>
      </c>
      <c r="I227">
        <f t="shared" si="31"/>
        <v>0</v>
      </c>
      <c r="J227">
        <f t="shared" si="32"/>
        <v>0</v>
      </c>
      <c r="K227">
        <f t="shared" si="33"/>
        <v>10</v>
      </c>
      <c r="L227">
        <f t="shared" si="34"/>
        <v>0</v>
      </c>
      <c r="M227">
        <f t="shared" si="35"/>
        <v>0</v>
      </c>
    </row>
    <row r="228" spans="5:13" x14ac:dyDescent="0.25">
      <c r="E228">
        <f t="shared" si="27"/>
        <v>10</v>
      </c>
      <c r="F228">
        <f t="shared" si="28"/>
        <v>0</v>
      </c>
      <c r="G228">
        <f t="shared" si="29"/>
        <v>0</v>
      </c>
      <c r="H228">
        <f t="shared" si="30"/>
        <v>10</v>
      </c>
      <c r="I228">
        <f t="shared" si="31"/>
        <v>0</v>
      </c>
      <c r="J228">
        <f t="shared" si="32"/>
        <v>0</v>
      </c>
      <c r="K228">
        <f t="shared" si="33"/>
        <v>10</v>
      </c>
      <c r="L228">
        <f t="shared" si="34"/>
        <v>0</v>
      </c>
      <c r="M228">
        <f t="shared" si="35"/>
        <v>0</v>
      </c>
    </row>
    <row r="229" spans="5:13" x14ac:dyDescent="0.25">
      <c r="E229">
        <f t="shared" si="27"/>
        <v>10</v>
      </c>
      <c r="F229">
        <f t="shared" si="28"/>
        <v>0</v>
      </c>
      <c r="G229">
        <f t="shared" si="29"/>
        <v>0</v>
      </c>
      <c r="H229">
        <f t="shared" si="30"/>
        <v>10</v>
      </c>
      <c r="I229">
        <f t="shared" si="31"/>
        <v>0</v>
      </c>
      <c r="J229">
        <f t="shared" si="32"/>
        <v>0</v>
      </c>
      <c r="K229">
        <f t="shared" si="33"/>
        <v>10</v>
      </c>
      <c r="L229">
        <f t="shared" si="34"/>
        <v>0</v>
      </c>
      <c r="M229">
        <f t="shared" si="35"/>
        <v>0</v>
      </c>
    </row>
    <row r="230" spans="5:13" x14ac:dyDescent="0.25">
      <c r="E230">
        <f t="shared" si="27"/>
        <v>10</v>
      </c>
      <c r="F230">
        <f t="shared" si="28"/>
        <v>0</v>
      </c>
      <c r="G230">
        <f t="shared" si="29"/>
        <v>0</v>
      </c>
      <c r="H230">
        <f t="shared" si="30"/>
        <v>10</v>
      </c>
      <c r="I230">
        <f t="shared" si="31"/>
        <v>0</v>
      </c>
      <c r="J230">
        <f t="shared" si="32"/>
        <v>0</v>
      </c>
      <c r="K230">
        <f t="shared" si="33"/>
        <v>10</v>
      </c>
      <c r="L230">
        <f t="shared" si="34"/>
        <v>0</v>
      </c>
      <c r="M230">
        <f t="shared" si="35"/>
        <v>0</v>
      </c>
    </row>
    <row r="231" spans="5:13" x14ac:dyDescent="0.25">
      <c r="E231">
        <f t="shared" si="27"/>
        <v>10</v>
      </c>
      <c r="F231">
        <f t="shared" si="28"/>
        <v>0</v>
      </c>
      <c r="G231">
        <f t="shared" si="29"/>
        <v>0</v>
      </c>
      <c r="H231">
        <f t="shared" si="30"/>
        <v>10</v>
      </c>
      <c r="I231">
        <f t="shared" si="31"/>
        <v>0</v>
      </c>
      <c r="J231">
        <f t="shared" si="32"/>
        <v>0</v>
      </c>
      <c r="K231">
        <f t="shared" si="33"/>
        <v>10</v>
      </c>
      <c r="L231">
        <f t="shared" si="34"/>
        <v>0</v>
      </c>
      <c r="M231">
        <f t="shared" si="35"/>
        <v>0</v>
      </c>
    </row>
    <row r="232" spans="5:13" x14ac:dyDescent="0.25">
      <c r="E232">
        <f t="shared" si="27"/>
        <v>10</v>
      </c>
      <c r="F232">
        <f t="shared" si="28"/>
        <v>0</v>
      </c>
      <c r="G232">
        <f t="shared" si="29"/>
        <v>0</v>
      </c>
      <c r="H232">
        <f t="shared" si="30"/>
        <v>10</v>
      </c>
      <c r="I232">
        <f t="shared" si="31"/>
        <v>0</v>
      </c>
      <c r="J232">
        <f t="shared" si="32"/>
        <v>0</v>
      </c>
      <c r="K232">
        <f t="shared" si="33"/>
        <v>10</v>
      </c>
      <c r="L232">
        <f t="shared" si="34"/>
        <v>0</v>
      </c>
      <c r="M232">
        <f t="shared" si="35"/>
        <v>0</v>
      </c>
    </row>
    <row r="233" spans="5:13" x14ac:dyDescent="0.25">
      <c r="E233">
        <f t="shared" si="27"/>
        <v>10</v>
      </c>
      <c r="F233">
        <f t="shared" si="28"/>
        <v>0</v>
      </c>
      <c r="G233">
        <f t="shared" si="29"/>
        <v>0</v>
      </c>
      <c r="H233">
        <f t="shared" si="30"/>
        <v>10</v>
      </c>
      <c r="I233">
        <f t="shared" si="31"/>
        <v>0</v>
      </c>
      <c r="J233">
        <f t="shared" si="32"/>
        <v>0</v>
      </c>
      <c r="K233">
        <f t="shared" si="33"/>
        <v>10</v>
      </c>
      <c r="L233">
        <f t="shared" si="34"/>
        <v>0</v>
      </c>
      <c r="M233">
        <f t="shared" si="35"/>
        <v>0</v>
      </c>
    </row>
    <row r="234" spans="5:13" x14ac:dyDescent="0.25">
      <c r="E234">
        <f t="shared" si="27"/>
        <v>10</v>
      </c>
      <c r="F234">
        <f t="shared" si="28"/>
        <v>0</v>
      </c>
      <c r="G234">
        <f t="shared" si="29"/>
        <v>0</v>
      </c>
      <c r="H234">
        <f t="shared" si="30"/>
        <v>10</v>
      </c>
      <c r="I234">
        <f t="shared" si="31"/>
        <v>0</v>
      </c>
      <c r="J234">
        <f t="shared" si="32"/>
        <v>0</v>
      </c>
      <c r="K234">
        <f t="shared" si="33"/>
        <v>10</v>
      </c>
      <c r="L234">
        <f t="shared" si="34"/>
        <v>0</v>
      </c>
      <c r="M234">
        <f t="shared" si="35"/>
        <v>0</v>
      </c>
    </row>
    <row r="235" spans="5:13" x14ac:dyDescent="0.25">
      <c r="E235">
        <f t="shared" si="27"/>
        <v>10</v>
      </c>
      <c r="F235">
        <f t="shared" si="28"/>
        <v>0</v>
      </c>
      <c r="G235">
        <f t="shared" si="29"/>
        <v>0</v>
      </c>
      <c r="H235">
        <f t="shared" si="30"/>
        <v>10</v>
      </c>
      <c r="I235">
        <f t="shared" si="31"/>
        <v>0</v>
      </c>
      <c r="J235">
        <f t="shared" si="32"/>
        <v>0</v>
      </c>
      <c r="K235">
        <f t="shared" si="33"/>
        <v>10</v>
      </c>
      <c r="L235">
        <f t="shared" si="34"/>
        <v>0</v>
      </c>
      <c r="M235">
        <f t="shared" si="35"/>
        <v>0</v>
      </c>
    </row>
    <row r="236" spans="5:13" x14ac:dyDescent="0.25">
      <c r="E236">
        <f t="shared" si="27"/>
        <v>10</v>
      </c>
      <c r="F236">
        <f t="shared" si="28"/>
        <v>0</v>
      </c>
      <c r="G236">
        <f t="shared" si="29"/>
        <v>0</v>
      </c>
      <c r="H236">
        <f t="shared" si="30"/>
        <v>10</v>
      </c>
      <c r="I236">
        <f t="shared" si="31"/>
        <v>0</v>
      </c>
      <c r="J236">
        <f t="shared" si="32"/>
        <v>0</v>
      </c>
      <c r="K236">
        <f t="shared" si="33"/>
        <v>10</v>
      </c>
      <c r="L236">
        <f t="shared" si="34"/>
        <v>0</v>
      </c>
      <c r="M236">
        <f t="shared" si="35"/>
        <v>0</v>
      </c>
    </row>
    <row r="237" spans="5:13" x14ac:dyDescent="0.25">
      <c r="E237">
        <f t="shared" si="27"/>
        <v>10</v>
      </c>
      <c r="F237">
        <f t="shared" si="28"/>
        <v>0</v>
      </c>
      <c r="G237">
        <f t="shared" si="29"/>
        <v>0</v>
      </c>
      <c r="H237">
        <f t="shared" si="30"/>
        <v>10</v>
      </c>
      <c r="I237">
        <f t="shared" si="31"/>
        <v>0</v>
      </c>
      <c r="J237">
        <f t="shared" si="32"/>
        <v>0</v>
      </c>
      <c r="K237">
        <f t="shared" si="33"/>
        <v>10</v>
      </c>
      <c r="L237">
        <f t="shared" si="34"/>
        <v>0</v>
      </c>
      <c r="M237">
        <f t="shared" si="35"/>
        <v>0</v>
      </c>
    </row>
    <row r="238" spans="5:13" x14ac:dyDescent="0.25">
      <c r="E238">
        <f t="shared" si="27"/>
        <v>10</v>
      </c>
      <c r="F238">
        <f t="shared" si="28"/>
        <v>0</v>
      </c>
      <c r="G238">
        <f t="shared" si="29"/>
        <v>0</v>
      </c>
      <c r="H238">
        <f t="shared" si="30"/>
        <v>10</v>
      </c>
      <c r="I238">
        <f t="shared" si="31"/>
        <v>0</v>
      </c>
      <c r="J238">
        <f t="shared" si="32"/>
        <v>0</v>
      </c>
      <c r="K238">
        <f t="shared" si="33"/>
        <v>10</v>
      </c>
      <c r="L238">
        <f t="shared" si="34"/>
        <v>0</v>
      </c>
      <c r="M238">
        <f t="shared" si="35"/>
        <v>0</v>
      </c>
    </row>
    <row r="239" spans="5:13" x14ac:dyDescent="0.25">
      <c r="E239">
        <f t="shared" si="27"/>
        <v>10</v>
      </c>
      <c r="F239">
        <f t="shared" si="28"/>
        <v>0</v>
      </c>
      <c r="G239">
        <f t="shared" si="29"/>
        <v>0</v>
      </c>
      <c r="H239">
        <f t="shared" si="30"/>
        <v>10</v>
      </c>
      <c r="I239">
        <f t="shared" si="31"/>
        <v>0</v>
      </c>
      <c r="J239">
        <f t="shared" si="32"/>
        <v>0</v>
      </c>
      <c r="K239">
        <f t="shared" si="33"/>
        <v>10</v>
      </c>
      <c r="L239">
        <f t="shared" si="34"/>
        <v>0</v>
      </c>
      <c r="M239">
        <f t="shared" si="35"/>
        <v>0</v>
      </c>
    </row>
    <row r="240" spans="5:13" x14ac:dyDescent="0.25">
      <c r="E240">
        <f t="shared" si="27"/>
        <v>10</v>
      </c>
      <c r="F240">
        <f t="shared" si="28"/>
        <v>0</v>
      </c>
      <c r="G240">
        <f t="shared" si="29"/>
        <v>0</v>
      </c>
      <c r="H240">
        <f t="shared" si="30"/>
        <v>10</v>
      </c>
      <c r="I240">
        <f t="shared" si="31"/>
        <v>0</v>
      </c>
      <c r="J240">
        <f t="shared" si="32"/>
        <v>0</v>
      </c>
      <c r="K240">
        <f t="shared" si="33"/>
        <v>10</v>
      </c>
      <c r="L240">
        <f t="shared" si="34"/>
        <v>0</v>
      </c>
      <c r="M240">
        <f t="shared" si="35"/>
        <v>0</v>
      </c>
    </row>
    <row r="241" spans="5:13" x14ac:dyDescent="0.25">
      <c r="E241">
        <f t="shared" si="27"/>
        <v>10</v>
      </c>
      <c r="F241">
        <f t="shared" si="28"/>
        <v>0</v>
      </c>
      <c r="G241">
        <f t="shared" si="29"/>
        <v>0</v>
      </c>
      <c r="H241">
        <f t="shared" si="30"/>
        <v>10</v>
      </c>
      <c r="I241">
        <f t="shared" si="31"/>
        <v>0</v>
      </c>
      <c r="J241">
        <f t="shared" si="32"/>
        <v>0</v>
      </c>
      <c r="K241">
        <f t="shared" si="33"/>
        <v>10</v>
      </c>
      <c r="L241">
        <f t="shared" si="34"/>
        <v>0</v>
      </c>
      <c r="M241">
        <f t="shared" si="35"/>
        <v>0</v>
      </c>
    </row>
    <row r="242" spans="5:13" x14ac:dyDescent="0.25">
      <c r="E242">
        <f t="shared" si="27"/>
        <v>10</v>
      </c>
      <c r="F242">
        <f t="shared" si="28"/>
        <v>0</v>
      </c>
      <c r="G242">
        <f t="shared" si="29"/>
        <v>0</v>
      </c>
      <c r="H242">
        <f t="shared" si="30"/>
        <v>10</v>
      </c>
      <c r="I242">
        <f t="shared" si="31"/>
        <v>0</v>
      </c>
      <c r="J242">
        <f t="shared" si="32"/>
        <v>0</v>
      </c>
      <c r="K242">
        <f t="shared" si="33"/>
        <v>10</v>
      </c>
      <c r="L242">
        <f t="shared" si="34"/>
        <v>0</v>
      </c>
      <c r="M242">
        <f t="shared" si="35"/>
        <v>0</v>
      </c>
    </row>
    <row r="243" spans="5:13" x14ac:dyDescent="0.25">
      <c r="E243">
        <f t="shared" si="27"/>
        <v>10</v>
      </c>
      <c r="F243">
        <f t="shared" si="28"/>
        <v>0</v>
      </c>
      <c r="G243">
        <f t="shared" si="29"/>
        <v>0</v>
      </c>
      <c r="H243">
        <f t="shared" si="30"/>
        <v>10</v>
      </c>
      <c r="I243">
        <f t="shared" si="31"/>
        <v>0</v>
      </c>
      <c r="J243">
        <f t="shared" si="32"/>
        <v>0</v>
      </c>
      <c r="K243">
        <f t="shared" si="33"/>
        <v>10</v>
      </c>
      <c r="L243">
        <f t="shared" si="34"/>
        <v>0</v>
      </c>
      <c r="M243">
        <f t="shared" si="35"/>
        <v>0</v>
      </c>
    </row>
    <row r="244" spans="5:13" x14ac:dyDescent="0.25">
      <c r="E244">
        <f t="shared" si="27"/>
        <v>10</v>
      </c>
      <c r="F244">
        <f t="shared" si="28"/>
        <v>0</v>
      </c>
      <c r="G244">
        <f t="shared" si="29"/>
        <v>0</v>
      </c>
      <c r="H244">
        <f t="shared" si="30"/>
        <v>10</v>
      </c>
      <c r="I244">
        <f t="shared" si="31"/>
        <v>0</v>
      </c>
      <c r="J244">
        <f t="shared" si="32"/>
        <v>0</v>
      </c>
      <c r="K244">
        <f t="shared" si="33"/>
        <v>10</v>
      </c>
      <c r="L244">
        <f t="shared" si="34"/>
        <v>0</v>
      </c>
      <c r="M244">
        <f t="shared" si="35"/>
        <v>0</v>
      </c>
    </row>
    <row r="245" spans="5:13" x14ac:dyDescent="0.25">
      <c r="E245">
        <f t="shared" si="27"/>
        <v>10</v>
      </c>
      <c r="F245">
        <f t="shared" si="28"/>
        <v>0</v>
      </c>
      <c r="G245">
        <f t="shared" si="29"/>
        <v>0</v>
      </c>
      <c r="H245">
        <f t="shared" si="30"/>
        <v>10</v>
      </c>
      <c r="I245">
        <f t="shared" si="31"/>
        <v>0</v>
      </c>
      <c r="J245">
        <f t="shared" si="32"/>
        <v>0</v>
      </c>
      <c r="K245">
        <f t="shared" si="33"/>
        <v>10</v>
      </c>
      <c r="L245">
        <f t="shared" si="34"/>
        <v>0</v>
      </c>
      <c r="M245">
        <f t="shared" si="35"/>
        <v>0</v>
      </c>
    </row>
    <row r="246" spans="5:13" x14ac:dyDescent="0.25">
      <c r="E246">
        <f t="shared" si="27"/>
        <v>10</v>
      </c>
      <c r="F246">
        <f t="shared" si="28"/>
        <v>0</v>
      </c>
      <c r="G246">
        <f t="shared" si="29"/>
        <v>0</v>
      </c>
      <c r="H246">
        <f t="shared" si="30"/>
        <v>10</v>
      </c>
      <c r="I246">
        <f t="shared" si="31"/>
        <v>0</v>
      </c>
      <c r="J246">
        <f t="shared" si="32"/>
        <v>0</v>
      </c>
      <c r="K246">
        <f t="shared" si="33"/>
        <v>10</v>
      </c>
      <c r="L246">
        <f t="shared" si="34"/>
        <v>0</v>
      </c>
      <c r="M246">
        <f t="shared" si="35"/>
        <v>0</v>
      </c>
    </row>
    <row r="247" spans="5:13" x14ac:dyDescent="0.25">
      <c r="E247">
        <f t="shared" si="27"/>
        <v>10</v>
      </c>
      <c r="F247">
        <f t="shared" si="28"/>
        <v>0</v>
      </c>
      <c r="G247">
        <f t="shared" si="29"/>
        <v>0</v>
      </c>
      <c r="H247">
        <f t="shared" si="30"/>
        <v>10</v>
      </c>
      <c r="I247">
        <f t="shared" si="31"/>
        <v>0</v>
      </c>
      <c r="J247">
        <f t="shared" si="32"/>
        <v>0</v>
      </c>
      <c r="K247">
        <f t="shared" si="33"/>
        <v>10</v>
      </c>
      <c r="L247">
        <f t="shared" si="34"/>
        <v>0</v>
      </c>
      <c r="M247">
        <f t="shared" si="35"/>
        <v>0</v>
      </c>
    </row>
    <row r="248" spans="5:13" x14ac:dyDescent="0.25">
      <c r="E248">
        <f t="shared" si="27"/>
        <v>10</v>
      </c>
      <c r="F248">
        <f t="shared" si="28"/>
        <v>0</v>
      </c>
      <c r="G248">
        <f t="shared" si="29"/>
        <v>0</v>
      </c>
      <c r="H248">
        <f t="shared" si="30"/>
        <v>10</v>
      </c>
      <c r="I248">
        <f t="shared" si="31"/>
        <v>0</v>
      </c>
      <c r="J248">
        <f t="shared" si="32"/>
        <v>0</v>
      </c>
      <c r="K248">
        <f t="shared" si="33"/>
        <v>10</v>
      </c>
      <c r="L248">
        <f t="shared" si="34"/>
        <v>0</v>
      </c>
      <c r="M248">
        <f t="shared" si="35"/>
        <v>0</v>
      </c>
    </row>
    <row r="249" spans="5:13" x14ac:dyDescent="0.25">
      <c r="E249">
        <f t="shared" si="27"/>
        <v>10</v>
      </c>
      <c r="F249">
        <f t="shared" si="28"/>
        <v>0</v>
      </c>
      <c r="G249">
        <f t="shared" si="29"/>
        <v>0</v>
      </c>
      <c r="H249">
        <f t="shared" si="30"/>
        <v>10</v>
      </c>
      <c r="I249">
        <f t="shared" si="31"/>
        <v>0</v>
      </c>
      <c r="J249">
        <f t="shared" si="32"/>
        <v>0</v>
      </c>
      <c r="K249">
        <f t="shared" si="33"/>
        <v>10</v>
      </c>
      <c r="L249">
        <f t="shared" si="34"/>
        <v>0</v>
      </c>
      <c r="M249">
        <f t="shared" si="35"/>
        <v>0</v>
      </c>
    </row>
    <row r="250" spans="5:13" x14ac:dyDescent="0.25">
      <c r="E250">
        <f t="shared" si="27"/>
        <v>10</v>
      </c>
      <c r="F250">
        <f t="shared" si="28"/>
        <v>0</v>
      </c>
      <c r="G250">
        <f t="shared" si="29"/>
        <v>0</v>
      </c>
      <c r="H250">
        <f t="shared" si="30"/>
        <v>10</v>
      </c>
      <c r="I250">
        <f t="shared" si="31"/>
        <v>0</v>
      </c>
      <c r="J250">
        <f t="shared" si="32"/>
        <v>0</v>
      </c>
      <c r="K250">
        <f t="shared" si="33"/>
        <v>10</v>
      </c>
      <c r="L250">
        <f t="shared" si="34"/>
        <v>0</v>
      </c>
      <c r="M250">
        <f t="shared" si="35"/>
        <v>0</v>
      </c>
    </row>
    <row r="251" spans="5:13" x14ac:dyDescent="0.25">
      <c r="E251">
        <f t="shared" si="27"/>
        <v>10</v>
      </c>
      <c r="F251">
        <f t="shared" si="28"/>
        <v>0</v>
      </c>
      <c r="G251">
        <f t="shared" si="29"/>
        <v>0</v>
      </c>
      <c r="H251">
        <f t="shared" si="30"/>
        <v>10</v>
      </c>
      <c r="I251">
        <f t="shared" si="31"/>
        <v>0</v>
      </c>
      <c r="J251">
        <f t="shared" si="32"/>
        <v>0</v>
      </c>
      <c r="K251">
        <f t="shared" si="33"/>
        <v>10</v>
      </c>
      <c r="L251">
        <f t="shared" si="34"/>
        <v>0</v>
      </c>
      <c r="M251">
        <f t="shared" si="35"/>
        <v>0</v>
      </c>
    </row>
    <row r="252" spans="5:13" x14ac:dyDescent="0.25">
      <c r="E252">
        <f t="shared" si="27"/>
        <v>10</v>
      </c>
      <c r="F252">
        <f t="shared" si="28"/>
        <v>0</v>
      </c>
      <c r="G252">
        <f t="shared" si="29"/>
        <v>0</v>
      </c>
      <c r="H252">
        <f t="shared" si="30"/>
        <v>10</v>
      </c>
      <c r="I252">
        <f t="shared" si="31"/>
        <v>0</v>
      </c>
      <c r="J252">
        <f t="shared" si="32"/>
        <v>0</v>
      </c>
      <c r="K252">
        <f t="shared" si="33"/>
        <v>10</v>
      </c>
      <c r="L252">
        <f t="shared" si="34"/>
        <v>0</v>
      </c>
      <c r="M252">
        <f t="shared" si="35"/>
        <v>0</v>
      </c>
    </row>
    <row r="253" spans="5:13" x14ac:dyDescent="0.25">
      <c r="E253">
        <f t="shared" si="27"/>
        <v>10</v>
      </c>
      <c r="F253">
        <f t="shared" si="28"/>
        <v>0</v>
      </c>
      <c r="G253">
        <f t="shared" si="29"/>
        <v>0</v>
      </c>
      <c r="H253">
        <f t="shared" si="30"/>
        <v>10</v>
      </c>
      <c r="I253">
        <f t="shared" si="31"/>
        <v>0</v>
      </c>
      <c r="J253">
        <f t="shared" si="32"/>
        <v>0</v>
      </c>
      <c r="K253">
        <f t="shared" si="33"/>
        <v>10</v>
      </c>
      <c r="L253">
        <f t="shared" si="34"/>
        <v>0</v>
      </c>
      <c r="M253">
        <f t="shared" si="35"/>
        <v>0</v>
      </c>
    </row>
    <row r="254" spans="5:13" x14ac:dyDescent="0.25">
      <c r="E254">
        <f t="shared" si="27"/>
        <v>10</v>
      </c>
      <c r="F254">
        <f t="shared" si="28"/>
        <v>0</v>
      </c>
      <c r="G254">
        <f t="shared" si="29"/>
        <v>0</v>
      </c>
      <c r="H254">
        <f t="shared" si="30"/>
        <v>10</v>
      </c>
      <c r="I254">
        <f t="shared" si="31"/>
        <v>0</v>
      </c>
      <c r="J254">
        <f t="shared" si="32"/>
        <v>0</v>
      </c>
      <c r="K254">
        <f t="shared" si="33"/>
        <v>10</v>
      </c>
      <c r="L254">
        <f t="shared" si="34"/>
        <v>0</v>
      </c>
      <c r="M254">
        <f t="shared" si="35"/>
        <v>0</v>
      </c>
    </row>
    <row r="255" spans="5:13" x14ac:dyDescent="0.25">
      <c r="E255">
        <f t="shared" si="27"/>
        <v>10</v>
      </c>
      <c r="F255">
        <f t="shared" si="28"/>
        <v>0</v>
      </c>
      <c r="G255">
        <f t="shared" si="29"/>
        <v>0</v>
      </c>
      <c r="H255">
        <f t="shared" si="30"/>
        <v>10</v>
      </c>
      <c r="I255">
        <f t="shared" si="31"/>
        <v>0</v>
      </c>
      <c r="J255">
        <f t="shared" si="32"/>
        <v>0</v>
      </c>
      <c r="K255">
        <f t="shared" si="33"/>
        <v>10</v>
      </c>
      <c r="L255">
        <f t="shared" si="34"/>
        <v>0</v>
      </c>
      <c r="M255">
        <f t="shared" si="35"/>
        <v>0</v>
      </c>
    </row>
    <row r="256" spans="5:13" x14ac:dyDescent="0.25">
      <c r="E256">
        <f t="shared" si="27"/>
        <v>10</v>
      </c>
      <c r="F256">
        <f t="shared" si="28"/>
        <v>0</v>
      </c>
      <c r="G256">
        <f t="shared" si="29"/>
        <v>0</v>
      </c>
      <c r="H256">
        <f t="shared" si="30"/>
        <v>10</v>
      </c>
      <c r="I256">
        <f t="shared" si="31"/>
        <v>0</v>
      </c>
      <c r="J256">
        <f t="shared" si="32"/>
        <v>0</v>
      </c>
      <c r="K256">
        <f t="shared" si="33"/>
        <v>10</v>
      </c>
      <c r="L256">
        <f t="shared" si="34"/>
        <v>0</v>
      </c>
      <c r="M256">
        <f t="shared" si="35"/>
        <v>0</v>
      </c>
    </row>
    <row r="257" spans="5:13" x14ac:dyDescent="0.25">
      <c r="E257">
        <f t="shared" si="27"/>
        <v>10</v>
      </c>
      <c r="F257">
        <f t="shared" si="28"/>
        <v>0</v>
      </c>
      <c r="G257">
        <f t="shared" si="29"/>
        <v>0</v>
      </c>
      <c r="H257">
        <f t="shared" si="30"/>
        <v>10</v>
      </c>
      <c r="I257">
        <f t="shared" si="31"/>
        <v>0</v>
      </c>
      <c r="J257">
        <f t="shared" si="32"/>
        <v>0</v>
      </c>
      <c r="K257">
        <f t="shared" si="33"/>
        <v>10</v>
      </c>
      <c r="L257">
        <f t="shared" si="34"/>
        <v>0</v>
      </c>
      <c r="M257">
        <f t="shared" si="35"/>
        <v>0</v>
      </c>
    </row>
    <row r="258" spans="5:13" x14ac:dyDescent="0.25">
      <c r="E258">
        <f t="shared" ref="E258:E290" si="36">IF(ISBLANK(B258),10,10-B258/100)</f>
        <v>10</v>
      </c>
      <c r="F258">
        <f t="shared" ref="F258:F290" si="37">B258/100</f>
        <v>0</v>
      </c>
      <c r="G258">
        <f t="shared" ref="G258:G290" si="38">A258</f>
        <v>0</v>
      </c>
      <c r="H258">
        <f t="shared" ref="H258:H290" si="39">IF(ISBLANK(C258),10,10-C258/100)</f>
        <v>10</v>
      </c>
      <c r="I258">
        <f t="shared" ref="I258:I290" si="40">C258/100</f>
        <v>0</v>
      </c>
      <c r="J258">
        <f t="shared" ref="J258:J290" si="41">A258</f>
        <v>0</v>
      </c>
      <c r="K258">
        <f t="shared" ref="K258:K290" si="42">IF(ISBLANK(D258),10,10-D258/100)</f>
        <v>10</v>
      </c>
      <c r="L258">
        <f t="shared" ref="L258:L290" si="43">D258/100</f>
        <v>0</v>
      </c>
      <c r="M258">
        <f t="shared" ref="M258:M290" si="44">A258</f>
        <v>0</v>
      </c>
    </row>
    <row r="259" spans="5:13" x14ac:dyDescent="0.25">
      <c r="E259">
        <f t="shared" si="36"/>
        <v>10</v>
      </c>
      <c r="F259">
        <f t="shared" si="37"/>
        <v>0</v>
      </c>
      <c r="G259">
        <f t="shared" si="38"/>
        <v>0</v>
      </c>
      <c r="H259">
        <f t="shared" si="39"/>
        <v>10</v>
      </c>
      <c r="I259">
        <f t="shared" si="40"/>
        <v>0</v>
      </c>
      <c r="J259">
        <f t="shared" si="41"/>
        <v>0</v>
      </c>
      <c r="K259">
        <f t="shared" si="42"/>
        <v>10</v>
      </c>
      <c r="L259">
        <f t="shared" si="43"/>
        <v>0</v>
      </c>
      <c r="M259">
        <f t="shared" si="44"/>
        <v>0</v>
      </c>
    </row>
    <row r="260" spans="5:13" x14ac:dyDescent="0.25">
      <c r="E260">
        <f t="shared" si="36"/>
        <v>10</v>
      </c>
      <c r="F260">
        <f t="shared" si="37"/>
        <v>0</v>
      </c>
      <c r="G260">
        <f t="shared" si="38"/>
        <v>0</v>
      </c>
      <c r="H260">
        <f t="shared" si="39"/>
        <v>10</v>
      </c>
      <c r="I260">
        <f t="shared" si="40"/>
        <v>0</v>
      </c>
      <c r="J260">
        <f t="shared" si="41"/>
        <v>0</v>
      </c>
      <c r="K260">
        <f t="shared" si="42"/>
        <v>10</v>
      </c>
      <c r="L260">
        <f t="shared" si="43"/>
        <v>0</v>
      </c>
      <c r="M260">
        <f t="shared" si="44"/>
        <v>0</v>
      </c>
    </row>
    <row r="261" spans="5:13" x14ac:dyDescent="0.25">
      <c r="E261">
        <f t="shared" si="36"/>
        <v>10</v>
      </c>
      <c r="F261">
        <f t="shared" si="37"/>
        <v>0</v>
      </c>
      <c r="G261">
        <f t="shared" si="38"/>
        <v>0</v>
      </c>
      <c r="H261">
        <f t="shared" si="39"/>
        <v>10</v>
      </c>
      <c r="I261">
        <f t="shared" si="40"/>
        <v>0</v>
      </c>
      <c r="J261">
        <f t="shared" si="41"/>
        <v>0</v>
      </c>
      <c r="K261">
        <f t="shared" si="42"/>
        <v>10</v>
      </c>
      <c r="L261">
        <f t="shared" si="43"/>
        <v>0</v>
      </c>
      <c r="M261">
        <f t="shared" si="44"/>
        <v>0</v>
      </c>
    </row>
    <row r="262" spans="5:13" x14ac:dyDescent="0.25">
      <c r="E262">
        <f t="shared" si="36"/>
        <v>10</v>
      </c>
      <c r="F262">
        <f t="shared" si="37"/>
        <v>0</v>
      </c>
      <c r="G262">
        <f t="shared" si="38"/>
        <v>0</v>
      </c>
      <c r="H262">
        <f t="shared" si="39"/>
        <v>10</v>
      </c>
      <c r="I262">
        <f t="shared" si="40"/>
        <v>0</v>
      </c>
      <c r="J262">
        <f t="shared" si="41"/>
        <v>0</v>
      </c>
      <c r="K262">
        <f t="shared" si="42"/>
        <v>10</v>
      </c>
      <c r="L262">
        <f t="shared" si="43"/>
        <v>0</v>
      </c>
      <c r="M262">
        <f t="shared" si="44"/>
        <v>0</v>
      </c>
    </row>
    <row r="263" spans="5:13" x14ac:dyDescent="0.25">
      <c r="E263">
        <f t="shared" si="36"/>
        <v>10</v>
      </c>
      <c r="F263">
        <f t="shared" si="37"/>
        <v>0</v>
      </c>
      <c r="G263">
        <f t="shared" si="38"/>
        <v>0</v>
      </c>
      <c r="H263">
        <f t="shared" si="39"/>
        <v>10</v>
      </c>
      <c r="I263">
        <f t="shared" si="40"/>
        <v>0</v>
      </c>
      <c r="J263">
        <f t="shared" si="41"/>
        <v>0</v>
      </c>
      <c r="K263">
        <f t="shared" si="42"/>
        <v>10</v>
      </c>
      <c r="L263">
        <f t="shared" si="43"/>
        <v>0</v>
      </c>
      <c r="M263">
        <f t="shared" si="44"/>
        <v>0</v>
      </c>
    </row>
    <row r="264" spans="5:13" x14ac:dyDescent="0.25">
      <c r="E264">
        <f t="shared" si="36"/>
        <v>10</v>
      </c>
      <c r="F264">
        <f t="shared" si="37"/>
        <v>0</v>
      </c>
      <c r="G264">
        <f t="shared" si="38"/>
        <v>0</v>
      </c>
      <c r="H264">
        <f t="shared" si="39"/>
        <v>10</v>
      </c>
      <c r="I264">
        <f t="shared" si="40"/>
        <v>0</v>
      </c>
      <c r="J264">
        <f t="shared" si="41"/>
        <v>0</v>
      </c>
      <c r="K264">
        <f t="shared" si="42"/>
        <v>10</v>
      </c>
      <c r="L264">
        <f t="shared" si="43"/>
        <v>0</v>
      </c>
      <c r="M264">
        <f t="shared" si="44"/>
        <v>0</v>
      </c>
    </row>
    <row r="265" spans="5:13" x14ac:dyDescent="0.25">
      <c r="E265">
        <f t="shared" si="36"/>
        <v>10</v>
      </c>
      <c r="F265">
        <f t="shared" si="37"/>
        <v>0</v>
      </c>
      <c r="G265">
        <f t="shared" si="38"/>
        <v>0</v>
      </c>
      <c r="H265">
        <f t="shared" si="39"/>
        <v>10</v>
      </c>
      <c r="I265">
        <f t="shared" si="40"/>
        <v>0</v>
      </c>
      <c r="J265">
        <f t="shared" si="41"/>
        <v>0</v>
      </c>
      <c r="K265">
        <f t="shared" si="42"/>
        <v>10</v>
      </c>
      <c r="L265">
        <f t="shared" si="43"/>
        <v>0</v>
      </c>
      <c r="M265">
        <f t="shared" si="44"/>
        <v>0</v>
      </c>
    </row>
    <row r="266" spans="5:13" x14ac:dyDescent="0.25">
      <c r="E266">
        <f t="shared" si="36"/>
        <v>10</v>
      </c>
      <c r="F266">
        <f t="shared" si="37"/>
        <v>0</v>
      </c>
      <c r="G266">
        <f t="shared" si="38"/>
        <v>0</v>
      </c>
      <c r="H266">
        <f t="shared" si="39"/>
        <v>10</v>
      </c>
      <c r="I266">
        <f t="shared" si="40"/>
        <v>0</v>
      </c>
      <c r="J266">
        <f t="shared" si="41"/>
        <v>0</v>
      </c>
      <c r="K266">
        <f t="shared" si="42"/>
        <v>10</v>
      </c>
      <c r="L266">
        <f t="shared" si="43"/>
        <v>0</v>
      </c>
      <c r="M266">
        <f t="shared" si="44"/>
        <v>0</v>
      </c>
    </row>
    <row r="267" spans="5:13" x14ac:dyDescent="0.25">
      <c r="E267">
        <f t="shared" si="36"/>
        <v>10</v>
      </c>
      <c r="F267">
        <f t="shared" si="37"/>
        <v>0</v>
      </c>
      <c r="G267">
        <f t="shared" si="38"/>
        <v>0</v>
      </c>
      <c r="H267">
        <f t="shared" si="39"/>
        <v>10</v>
      </c>
      <c r="I267">
        <f t="shared" si="40"/>
        <v>0</v>
      </c>
      <c r="J267">
        <f t="shared" si="41"/>
        <v>0</v>
      </c>
      <c r="K267">
        <f t="shared" si="42"/>
        <v>10</v>
      </c>
      <c r="L267">
        <f t="shared" si="43"/>
        <v>0</v>
      </c>
      <c r="M267">
        <f t="shared" si="44"/>
        <v>0</v>
      </c>
    </row>
    <row r="268" spans="5:13" x14ac:dyDescent="0.25">
      <c r="E268">
        <f t="shared" si="36"/>
        <v>10</v>
      </c>
      <c r="F268">
        <f t="shared" si="37"/>
        <v>0</v>
      </c>
      <c r="G268">
        <f t="shared" si="38"/>
        <v>0</v>
      </c>
      <c r="H268">
        <f t="shared" si="39"/>
        <v>10</v>
      </c>
      <c r="I268">
        <f t="shared" si="40"/>
        <v>0</v>
      </c>
      <c r="J268">
        <f t="shared" si="41"/>
        <v>0</v>
      </c>
      <c r="K268">
        <f t="shared" si="42"/>
        <v>10</v>
      </c>
      <c r="L268">
        <f t="shared" si="43"/>
        <v>0</v>
      </c>
      <c r="M268">
        <f t="shared" si="44"/>
        <v>0</v>
      </c>
    </row>
    <row r="269" spans="5:13" x14ac:dyDescent="0.25">
      <c r="E269">
        <f t="shared" si="36"/>
        <v>10</v>
      </c>
      <c r="F269">
        <f t="shared" si="37"/>
        <v>0</v>
      </c>
      <c r="G269">
        <f t="shared" si="38"/>
        <v>0</v>
      </c>
      <c r="H269">
        <f t="shared" si="39"/>
        <v>10</v>
      </c>
      <c r="I269">
        <f t="shared" si="40"/>
        <v>0</v>
      </c>
      <c r="J269">
        <f t="shared" si="41"/>
        <v>0</v>
      </c>
      <c r="K269">
        <f t="shared" si="42"/>
        <v>10</v>
      </c>
      <c r="L269">
        <f t="shared" si="43"/>
        <v>0</v>
      </c>
      <c r="M269">
        <f t="shared" si="44"/>
        <v>0</v>
      </c>
    </row>
    <row r="270" spans="5:13" x14ac:dyDescent="0.25">
      <c r="E270">
        <f t="shared" si="36"/>
        <v>10</v>
      </c>
      <c r="F270">
        <f t="shared" si="37"/>
        <v>0</v>
      </c>
      <c r="G270">
        <f t="shared" si="38"/>
        <v>0</v>
      </c>
      <c r="H270">
        <f t="shared" si="39"/>
        <v>10</v>
      </c>
      <c r="I270">
        <f t="shared" si="40"/>
        <v>0</v>
      </c>
      <c r="J270">
        <f t="shared" si="41"/>
        <v>0</v>
      </c>
      <c r="K270">
        <f t="shared" si="42"/>
        <v>10</v>
      </c>
      <c r="L270">
        <f t="shared" si="43"/>
        <v>0</v>
      </c>
      <c r="M270">
        <f t="shared" si="44"/>
        <v>0</v>
      </c>
    </row>
    <row r="271" spans="5:13" x14ac:dyDescent="0.25">
      <c r="E271">
        <f t="shared" si="36"/>
        <v>10</v>
      </c>
      <c r="F271">
        <f t="shared" si="37"/>
        <v>0</v>
      </c>
      <c r="G271">
        <f t="shared" si="38"/>
        <v>0</v>
      </c>
      <c r="H271">
        <f t="shared" si="39"/>
        <v>10</v>
      </c>
      <c r="I271">
        <f t="shared" si="40"/>
        <v>0</v>
      </c>
      <c r="J271">
        <f t="shared" si="41"/>
        <v>0</v>
      </c>
      <c r="K271">
        <f t="shared" si="42"/>
        <v>10</v>
      </c>
      <c r="L271">
        <f t="shared" si="43"/>
        <v>0</v>
      </c>
      <c r="M271">
        <f t="shared" si="44"/>
        <v>0</v>
      </c>
    </row>
    <row r="272" spans="5:13" x14ac:dyDescent="0.25">
      <c r="E272">
        <f t="shared" si="36"/>
        <v>10</v>
      </c>
      <c r="F272">
        <f t="shared" si="37"/>
        <v>0</v>
      </c>
      <c r="G272">
        <f t="shared" si="38"/>
        <v>0</v>
      </c>
      <c r="H272">
        <f t="shared" si="39"/>
        <v>10</v>
      </c>
      <c r="I272">
        <f t="shared" si="40"/>
        <v>0</v>
      </c>
      <c r="J272">
        <f t="shared" si="41"/>
        <v>0</v>
      </c>
      <c r="K272">
        <f t="shared" si="42"/>
        <v>10</v>
      </c>
      <c r="L272">
        <f t="shared" si="43"/>
        <v>0</v>
      </c>
      <c r="M272">
        <f t="shared" si="44"/>
        <v>0</v>
      </c>
    </row>
    <row r="273" spans="5:13" x14ac:dyDescent="0.25">
      <c r="E273">
        <f t="shared" si="36"/>
        <v>10</v>
      </c>
      <c r="F273">
        <f t="shared" si="37"/>
        <v>0</v>
      </c>
      <c r="G273">
        <f t="shared" si="38"/>
        <v>0</v>
      </c>
      <c r="H273">
        <f t="shared" si="39"/>
        <v>10</v>
      </c>
      <c r="I273">
        <f t="shared" si="40"/>
        <v>0</v>
      </c>
      <c r="J273">
        <f t="shared" si="41"/>
        <v>0</v>
      </c>
      <c r="K273">
        <f t="shared" si="42"/>
        <v>10</v>
      </c>
      <c r="L273">
        <f t="shared" si="43"/>
        <v>0</v>
      </c>
      <c r="M273">
        <f t="shared" si="44"/>
        <v>0</v>
      </c>
    </row>
    <row r="274" spans="5:13" x14ac:dyDescent="0.25">
      <c r="E274">
        <f t="shared" si="36"/>
        <v>10</v>
      </c>
      <c r="F274">
        <f t="shared" si="37"/>
        <v>0</v>
      </c>
      <c r="G274">
        <f t="shared" si="38"/>
        <v>0</v>
      </c>
      <c r="H274">
        <f t="shared" si="39"/>
        <v>10</v>
      </c>
      <c r="I274">
        <f t="shared" si="40"/>
        <v>0</v>
      </c>
      <c r="J274">
        <f t="shared" si="41"/>
        <v>0</v>
      </c>
      <c r="K274">
        <f t="shared" si="42"/>
        <v>10</v>
      </c>
      <c r="L274">
        <f t="shared" si="43"/>
        <v>0</v>
      </c>
      <c r="M274">
        <f t="shared" si="44"/>
        <v>0</v>
      </c>
    </row>
    <row r="275" spans="5:13" x14ac:dyDescent="0.25">
      <c r="E275">
        <f t="shared" si="36"/>
        <v>10</v>
      </c>
      <c r="F275">
        <f t="shared" si="37"/>
        <v>0</v>
      </c>
      <c r="G275">
        <f t="shared" si="38"/>
        <v>0</v>
      </c>
      <c r="H275">
        <f t="shared" si="39"/>
        <v>10</v>
      </c>
      <c r="I275">
        <f t="shared" si="40"/>
        <v>0</v>
      </c>
      <c r="J275">
        <f t="shared" si="41"/>
        <v>0</v>
      </c>
      <c r="K275">
        <f t="shared" si="42"/>
        <v>10</v>
      </c>
      <c r="L275">
        <f t="shared" si="43"/>
        <v>0</v>
      </c>
      <c r="M275">
        <f t="shared" si="44"/>
        <v>0</v>
      </c>
    </row>
    <row r="276" spans="5:13" x14ac:dyDescent="0.25">
      <c r="E276">
        <f t="shared" si="36"/>
        <v>10</v>
      </c>
      <c r="F276">
        <f t="shared" si="37"/>
        <v>0</v>
      </c>
      <c r="G276">
        <f t="shared" si="38"/>
        <v>0</v>
      </c>
      <c r="H276">
        <f t="shared" si="39"/>
        <v>10</v>
      </c>
      <c r="I276">
        <f t="shared" si="40"/>
        <v>0</v>
      </c>
      <c r="J276">
        <f t="shared" si="41"/>
        <v>0</v>
      </c>
      <c r="K276">
        <f t="shared" si="42"/>
        <v>10</v>
      </c>
      <c r="L276">
        <f t="shared" si="43"/>
        <v>0</v>
      </c>
      <c r="M276">
        <f t="shared" si="44"/>
        <v>0</v>
      </c>
    </row>
    <row r="277" spans="5:13" x14ac:dyDescent="0.25">
      <c r="E277">
        <f t="shared" si="36"/>
        <v>10</v>
      </c>
      <c r="F277">
        <f t="shared" si="37"/>
        <v>0</v>
      </c>
      <c r="G277">
        <f t="shared" si="38"/>
        <v>0</v>
      </c>
      <c r="H277">
        <f t="shared" si="39"/>
        <v>10</v>
      </c>
      <c r="I277">
        <f t="shared" si="40"/>
        <v>0</v>
      </c>
      <c r="J277">
        <f t="shared" si="41"/>
        <v>0</v>
      </c>
      <c r="K277">
        <f t="shared" si="42"/>
        <v>10</v>
      </c>
      <c r="L277">
        <f t="shared" si="43"/>
        <v>0</v>
      </c>
      <c r="M277">
        <f t="shared" si="44"/>
        <v>0</v>
      </c>
    </row>
    <row r="278" spans="5:13" x14ac:dyDescent="0.25">
      <c r="E278">
        <f t="shared" si="36"/>
        <v>10</v>
      </c>
      <c r="F278">
        <f t="shared" si="37"/>
        <v>0</v>
      </c>
      <c r="G278">
        <f t="shared" si="38"/>
        <v>0</v>
      </c>
      <c r="H278">
        <f t="shared" si="39"/>
        <v>10</v>
      </c>
      <c r="I278">
        <f t="shared" si="40"/>
        <v>0</v>
      </c>
      <c r="J278">
        <f t="shared" si="41"/>
        <v>0</v>
      </c>
      <c r="K278">
        <f t="shared" si="42"/>
        <v>10</v>
      </c>
      <c r="L278">
        <f t="shared" si="43"/>
        <v>0</v>
      </c>
      <c r="M278">
        <f t="shared" si="44"/>
        <v>0</v>
      </c>
    </row>
    <row r="279" spans="5:13" x14ac:dyDescent="0.25">
      <c r="E279">
        <f t="shared" si="36"/>
        <v>10</v>
      </c>
      <c r="F279">
        <f t="shared" si="37"/>
        <v>0</v>
      </c>
      <c r="G279">
        <f t="shared" si="38"/>
        <v>0</v>
      </c>
      <c r="H279">
        <f t="shared" si="39"/>
        <v>10</v>
      </c>
      <c r="I279">
        <f t="shared" si="40"/>
        <v>0</v>
      </c>
      <c r="J279">
        <f t="shared" si="41"/>
        <v>0</v>
      </c>
      <c r="K279">
        <f t="shared" si="42"/>
        <v>10</v>
      </c>
      <c r="L279">
        <f t="shared" si="43"/>
        <v>0</v>
      </c>
      <c r="M279">
        <f t="shared" si="44"/>
        <v>0</v>
      </c>
    </row>
    <row r="280" spans="5:13" x14ac:dyDescent="0.25">
      <c r="E280">
        <f t="shared" si="36"/>
        <v>10</v>
      </c>
      <c r="F280">
        <f t="shared" si="37"/>
        <v>0</v>
      </c>
      <c r="G280">
        <f t="shared" si="38"/>
        <v>0</v>
      </c>
      <c r="H280">
        <f t="shared" si="39"/>
        <v>10</v>
      </c>
      <c r="I280">
        <f t="shared" si="40"/>
        <v>0</v>
      </c>
      <c r="J280">
        <f t="shared" si="41"/>
        <v>0</v>
      </c>
      <c r="K280">
        <f t="shared" si="42"/>
        <v>10</v>
      </c>
      <c r="L280">
        <f t="shared" si="43"/>
        <v>0</v>
      </c>
      <c r="M280">
        <f t="shared" si="44"/>
        <v>0</v>
      </c>
    </row>
    <row r="281" spans="5:13" x14ac:dyDescent="0.25">
      <c r="E281">
        <f t="shared" si="36"/>
        <v>10</v>
      </c>
      <c r="F281">
        <f t="shared" si="37"/>
        <v>0</v>
      </c>
      <c r="G281">
        <f t="shared" si="38"/>
        <v>0</v>
      </c>
      <c r="H281">
        <f t="shared" si="39"/>
        <v>10</v>
      </c>
      <c r="I281">
        <f t="shared" si="40"/>
        <v>0</v>
      </c>
      <c r="J281">
        <f t="shared" si="41"/>
        <v>0</v>
      </c>
      <c r="K281">
        <f t="shared" si="42"/>
        <v>10</v>
      </c>
      <c r="L281">
        <f t="shared" si="43"/>
        <v>0</v>
      </c>
      <c r="M281">
        <f t="shared" si="44"/>
        <v>0</v>
      </c>
    </row>
    <row r="282" spans="5:13" x14ac:dyDescent="0.25">
      <c r="E282">
        <f t="shared" si="36"/>
        <v>10</v>
      </c>
      <c r="F282">
        <f t="shared" si="37"/>
        <v>0</v>
      </c>
      <c r="G282">
        <f t="shared" si="38"/>
        <v>0</v>
      </c>
      <c r="H282">
        <f t="shared" si="39"/>
        <v>10</v>
      </c>
      <c r="I282">
        <f t="shared" si="40"/>
        <v>0</v>
      </c>
      <c r="J282">
        <f t="shared" si="41"/>
        <v>0</v>
      </c>
      <c r="K282">
        <f t="shared" si="42"/>
        <v>10</v>
      </c>
      <c r="L282">
        <f t="shared" si="43"/>
        <v>0</v>
      </c>
      <c r="M282">
        <f t="shared" si="44"/>
        <v>0</v>
      </c>
    </row>
    <row r="283" spans="5:13" x14ac:dyDescent="0.25">
      <c r="E283">
        <f t="shared" si="36"/>
        <v>10</v>
      </c>
      <c r="F283">
        <f t="shared" si="37"/>
        <v>0</v>
      </c>
      <c r="G283">
        <f t="shared" si="38"/>
        <v>0</v>
      </c>
      <c r="H283">
        <f t="shared" si="39"/>
        <v>10</v>
      </c>
      <c r="I283">
        <f t="shared" si="40"/>
        <v>0</v>
      </c>
      <c r="J283">
        <f t="shared" si="41"/>
        <v>0</v>
      </c>
      <c r="K283">
        <f t="shared" si="42"/>
        <v>10</v>
      </c>
      <c r="L283">
        <f t="shared" si="43"/>
        <v>0</v>
      </c>
      <c r="M283">
        <f t="shared" si="44"/>
        <v>0</v>
      </c>
    </row>
    <row r="284" spans="5:13" x14ac:dyDescent="0.25">
      <c r="E284">
        <f t="shared" si="36"/>
        <v>10</v>
      </c>
      <c r="F284">
        <f t="shared" si="37"/>
        <v>0</v>
      </c>
      <c r="G284">
        <f t="shared" si="38"/>
        <v>0</v>
      </c>
      <c r="H284">
        <f t="shared" si="39"/>
        <v>10</v>
      </c>
      <c r="I284">
        <f t="shared" si="40"/>
        <v>0</v>
      </c>
      <c r="J284">
        <f t="shared" si="41"/>
        <v>0</v>
      </c>
      <c r="K284">
        <f t="shared" si="42"/>
        <v>10</v>
      </c>
      <c r="L284">
        <f t="shared" si="43"/>
        <v>0</v>
      </c>
      <c r="M284">
        <f t="shared" si="44"/>
        <v>0</v>
      </c>
    </row>
    <row r="285" spans="5:13" x14ac:dyDescent="0.25">
      <c r="E285">
        <f t="shared" si="36"/>
        <v>10</v>
      </c>
      <c r="F285">
        <f t="shared" si="37"/>
        <v>0</v>
      </c>
      <c r="G285">
        <f t="shared" si="38"/>
        <v>0</v>
      </c>
      <c r="H285">
        <f t="shared" si="39"/>
        <v>10</v>
      </c>
      <c r="I285">
        <f t="shared" si="40"/>
        <v>0</v>
      </c>
      <c r="J285">
        <f t="shared" si="41"/>
        <v>0</v>
      </c>
      <c r="K285">
        <f t="shared" si="42"/>
        <v>10</v>
      </c>
      <c r="L285">
        <f t="shared" si="43"/>
        <v>0</v>
      </c>
      <c r="M285">
        <f t="shared" si="44"/>
        <v>0</v>
      </c>
    </row>
    <row r="286" spans="5:13" x14ac:dyDescent="0.25">
      <c r="E286">
        <f t="shared" si="36"/>
        <v>10</v>
      </c>
      <c r="F286">
        <f t="shared" si="37"/>
        <v>0</v>
      </c>
      <c r="G286">
        <f t="shared" si="38"/>
        <v>0</v>
      </c>
      <c r="H286">
        <f t="shared" si="39"/>
        <v>10</v>
      </c>
      <c r="I286">
        <f t="shared" si="40"/>
        <v>0</v>
      </c>
      <c r="J286">
        <f t="shared" si="41"/>
        <v>0</v>
      </c>
      <c r="K286">
        <f t="shared" si="42"/>
        <v>10</v>
      </c>
      <c r="L286">
        <f t="shared" si="43"/>
        <v>0</v>
      </c>
      <c r="M286">
        <f t="shared" si="44"/>
        <v>0</v>
      </c>
    </row>
    <row r="287" spans="5:13" x14ac:dyDescent="0.25">
      <c r="E287">
        <f t="shared" si="36"/>
        <v>10</v>
      </c>
      <c r="F287">
        <f t="shared" si="37"/>
        <v>0</v>
      </c>
      <c r="G287">
        <f t="shared" si="38"/>
        <v>0</v>
      </c>
      <c r="H287">
        <f t="shared" si="39"/>
        <v>10</v>
      </c>
      <c r="I287">
        <f t="shared" si="40"/>
        <v>0</v>
      </c>
      <c r="J287">
        <f t="shared" si="41"/>
        <v>0</v>
      </c>
      <c r="K287">
        <f t="shared" si="42"/>
        <v>10</v>
      </c>
      <c r="L287">
        <f t="shared" si="43"/>
        <v>0</v>
      </c>
      <c r="M287">
        <f t="shared" si="44"/>
        <v>0</v>
      </c>
    </row>
    <row r="288" spans="5:13" x14ac:dyDescent="0.25">
      <c r="E288">
        <f t="shared" si="36"/>
        <v>10</v>
      </c>
      <c r="F288">
        <f t="shared" si="37"/>
        <v>0</v>
      </c>
      <c r="G288">
        <f t="shared" si="38"/>
        <v>0</v>
      </c>
      <c r="H288">
        <f t="shared" si="39"/>
        <v>10</v>
      </c>
      <c r="I288">
        <f t="shared" si="40"/>
        <v>0</v>
      </c>
      <c r="J288">
        <f t="shared" si="41"/>
        <v>0</v>
      </c>
      <c r="K288">
        <f t="shared" si="42"/>
        <v>10</v>
      </c>
      <c r="L288">
        <f t="shared" si="43"/>
        <v>0</v>
      </c>
      <c r="M288">
        <f t="shared" si="44"/>
        <v>0</v>
      </c>
    </row>
    <row r="289" spans="5:13" x14ac:dyDescent="0.25">
      <c r="E289">
        <f t="shared" si="36"/>
        <v>10</v>
      </c>
      <c r="F289">
        <f t="shared" si="37"/>
        <v>0</v>
      </c>
      <c r="G289">
        <f t="shared" si="38"/>
        <v>0</v>
      </c>
      <c r="H289">
        <f t="shared" si="39"/>
        <v>10</v>
      </c>
      <c r="I289">
        <f t="shared" si="40"/>
        <v>0</v>
      </c>
      <c r="J289">
        <f t="shared" si="41"/>
        <v>0</v>
      </c>
      <c r="K289">
        <f t="shared" si="42"/>
        <v>10</v>
      </c>
      <c r="L289">
        <f t="shared" si="43"/>
        <v>0</v>
      </c>
      <c r="M289">
        <f t="shared" si="44"/>
        <v>0</v>
      </c>
    </row>
    <row r="290" spans="5:13" x14ac:dyDescent="0.25">
      <c r="E290">
        <f t="shared" si="36"/>
        <v>10</v>
      </c>
      <c r="F290">
        <f t="shared" si="37"/>
        <v>0</v>
      </c>
      <c r="G290">
        <f t="shared" si="38"/>
        <v>0</v>
      </c>
      <c r="H290">
        <f t="shared" si="39"/>
        <v>10</v>
      </c>
      <c r="I290">
        <f t="shared" si="40"/>
        <v>0</v>
      </c>
      <c r="J290">
        <f t="shared" si="41"/>
        <v>0</v>
      </c>
      <c r="K290">
        <f t="shared" si="42"/>
        <v>10</v>
      </c>
      <c r="L290">
        <f t="shared" si="43"/>
        <v>0</v>
      </c>
      <c r="M290">
        <f t="shared" si="44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89515-B024-4E7B-9A68-69F1B28C11D2}">
  <dimension ref="A1:R203"/>
  <sheetViews>
    <sheetView workbookViewId="0">
      <pane ySplit="1" topLeftCell="A9" activePane="bottomLeft" state="frozen"/>
      <selection pane="bottomLeft" activeCell="K102" sqref="K102"/>
    </sheetView>
  </sheetViews>
  <sheetFormatPr defaultColWidth="8.85546875" defaultRowHeight="15" x14ac:dyDescent="0.25"/>
  <cols>
    <col min="1" max="1" width="12.85546875" style="20" bestFit="1" customWidth="1"/>
    <col min="2" max="2" width="13.140625" style="13" bestFit="1" customWidth="1"/>
    <col min="3" max="3" width="12.140625" style="13" bestFit="1" customWidth="1"/>
    <col min="4" max="4" width="13.140625" style="20" bestFit="1" customWidth="1"/>
    <col min="5" max="5" width="13.140625" style="13" customWidth="1"/>
    <col min="6" max="6" width="12.42578125" style="13" bestFit="1" customWidth="1"/>
    <col min="7" max="7" width="20.42578125" style="23" bestFit="1" customWidth="1"/>
    <col min="8" max="8" width="20.85546875" style="23" bestFit="1" customWidth="1"/>
    <col min="9" max="9" width="10.42578125" style="23" customWidth="1"/>
    <col min="10" max="10" width="10.42578125" style="13" customWidth="1"/>
    <col min="11" max="11" width="9.5703125" style="20" customWidth="1"/>
    <col min="12" max="12" width="9.85546875" style="20" bestFit="1" customWidth="1"/>
    <col min="13" max="13" width="9.42578125" style="20" bestFit="1" customWidth="1"/>
    <col min="14" max="15" width="8.85546875" style="13"/>
    <col min="16" max="16" width="20.42578125" style="13" bestFit="1" customWidth="1"/>
    <col min="17" max="16384" width="8.85546875" style="13"/>
  </cols>
  <sheetData>
    <row r="1" spans="1:18" s="18" customFormat="1" ht="30.75" thickBot="1" x14ac:dyDescent="0.3">
      <c r="A1" s="21" t="s">
        <v>14</v>
      </c>
      <c r="B1" s="17" t="s">
        <v>73</v>
      </c>
      <c r="C1" s="17" t="s">
        <v>72</v>
      </c>
      <c r="D1" s="19" t="s">
        <v>13</v>
      </c>
      <c r="E1" s="17" t="s">
        <v>75</v>
      </c>
      <c r="F1" s="17" t="s">
        <v>74</v>
      </c>
      <c r="G1" s="31" t="s">
        <v>83</v>
      </c>
      <c r="H1" s="31" t="s">
        <v>84</v>
      </c>
      <c r="I1" s="31" t="s">
        <v>85</v>
      </c>
      <c r="J1" s="15"/>
      <c r="K1" s="19" t="s">
        <v>76</v>
      </c>
      <c r="L1" s="19" t="s">
        <v>78</v>
      </c>
      <c r="M1" s="19" t="s">
        <v>79</v>
      </c>
      <c r="N1" s="15"/>
      <c r="O1" s="15"/>
      <c r="P1" s="15" t="s">
        <v>80</v>
      </c>
      <c r="Q1" s="15" t="s">
        <v>81</v>
      </c>
      <c r="R1" s="16" t="s">
        <v>82</v>
      </c>
    </row>
    <row r="2" spans="1:18" s="18" customFormat="1" ht="15.75" thickBot="1" x14ac:dyDescent="0.3">
      <c r="A2" s="25">
        <f>HLOOKUP(View!$G$3*2,Chamber!$A$1:$CW$162,ROW()-1)</f>
        <v>70</v>
      </c>
      <c r="B2" s="26"/>
      <c r="C2" s="26"/>
      <c r="D2" s="27">
        <f>HLOOKUP(View!$G$3,Chamber!$A$1:$BI$162,ROW()-1)</f>
        <v>35</v>
      </c>
      <c r="E2" s="26"/>
      <c r="F2" s="26"/>
      <c r="G2" s="28"/>
      <c r="H2" s="28"/>
      <c r="I2" s="28"/>
      <c r="J2" s="29"/>
      <c r="K2" s="27" t="s">
        <v>77</v>
      </c>
      <c r="L2" s="27">
        <f>HLOOKUP(View!$G$3,Pressure!$A$1:$CW$198,ROW()-1,FALSE)</f>
        <v>35</v>
      </c>
      <c r="M2" s="27">
        <f>HLOOKUP(View!$G$3*2,Pressure!$A$1:$CW$198,ROW()-1,FALSE)</f>
        <v>70</v>
      </c>
      <c r="N2" s="29"/>
      <c r="O2" s="29"/>
      <c r="P2" s="29"/>
      <c r="Q2" s="29"/>
      <c r="R2" s="30"/>
    </row>
    <row r="3" spans="1:18" x14ac:dyDescent="0.25">
      <c r="I3" s="23">
        <f>K201</f>
        <v>99</v>
      </c>
      <c r="K3" s="20">
        <f>MIN(Pressure!2:2)-2</f>
        <v>-99</v>
      </c>
      <c r="L3" s="20">
        <v>0</v>
      </c>
      <c r="M3" s="20">
        <v>0</v>
      </c>
      <c r="P3" s="13">
        <f>IF((R3+Q3)&gt;0,(R3+Q3),500000)</f>
        <v>19618</v>
      </c>
      <c r="Q3" s="13">
        <f>Back!A1</f>
        <v>12629</v>
      </c>
      <c r="R3" s="13">
        <f>Front!A1</f>
        <v>6989</v>
      </c>
    </row>
    <row r="4" spans="1:18" x14ac:dyDescent="0.25">
      <c r="I4" s="23">
        <f>I3-1</f>
        <v>98</v>
      </c>
      <c r="K4" s="20">
        <f>K3+1</f>
        <v>-98</v>
      </c>
      <c r="L4" s="20">
        <v>0</v>
      </c>
      <c r="M4" s="20">
        <v>0</v>
      </c>
      <c r="P4" s="13">
        <f t="shared" ref="P4:P67" si="0">IF((R4+Q4)&gt;0,(R4+Q4),500000)</f>
        <v>20618</v>
      </c>
      <c r="Q4" s="13">
        <f>Back!A2</f>
        <v>13300</v>
      </c>
      <c r="R4" s="13">
        <f>Front!A2</f>
        <v>7318</v>
      </c>
    </row>
    <row r="5" spans="1:18" x14ac:dyDescent="0.25">
      <c r="I5" s="23">
        <f t="shared" ref="I5:I68" si="1">I4-1</f>
        <v>97</v>
      </c>
      <c r="K5" s="20">
        <f t="shared" ref="K5:K68" si="2">K4+1</f>
        <v>-97</v>
      </c>
      <c r="L5" s="20">
        <f>HLOOKUP(View!$G$3,Pressure!$A$1:$CW$198,ROW()-3,FALSE)</f>
        <v>0</v>
      </c>
      <c r="M5" s="20">
        <f>HLOOKUP(View!$G$3*2,Pressure!$A$1:$CW$198,ROW()-3,FALSE)</f>
        <v>0</v>
      </c>
      <c r="P5" s="13">
        <f t="shared" si="0"/>
        <v>21617</v>
      </c>
      <c r="Q5" s="13">
        <f>Back!A3</f>
        <v>14156</v>
      </c>
      <c r="R5" s="13">
        <f>Front!A3</f>
        <v>7461</v>
      </c>
    </row>
    <row r="6" spans="1:18" x14ac:dyDescent="0.25">
      <c r="I6" s="23">
        <f t="shared" si="1"/>
        <v>96</v>
      </c>
      <c r="K6" s="20">
        <f t="shared" si="2"/>
        <v>-96</v>
      </c>
      <c r="L6" s="20">
        <f>HLOOKUP(View!$G$3,Pressure!$A$1:$CW$198,ROW()-3,FALSE)</f>
        <v>0</v>
      </c>
      <c r="M6" s="20">
        <f>HLOOKUP(View!$G$3*2,Pressure!$A$1:$CW$198,ROW()-3,FALSE)</f>
        <v>0</v>
      </c>
      <c r="P6" s="13">
        <f t="shared" si="0"/>
        <v>22617</v>
      </c>
      <c r="Q6" s="13">
        <f>Back!A4</f>
        <v>14849</v>
      </c>
      <c r="R6" s="13">
        <f>Front!A4</f>
        <v>7768</v>
      </c>
    </row>
    <row r="7" spans="1:18" x14ac:dyDescent="0.25">
      <c r="A7" s="22"/>
      <c r="D7" s="22"/>
      <c r="I7" s="23">
        <f t="shared" si="1"/>
        <v>95</v>
      </c>
      <c r="K7" s="20">
        <f t="shared" si="2"/>
        <v>-95</v>
      </c>
      <c r="L7" s="20">
        <f>HLOOKUP(View!$G$3,Pressure!$A$1:$CW$198,ROW()-3,FALSE)</f>
        <v>0</v>
      </c>
      <c r="M7" s="20">
        <f>HLOOKUP(View!$G$3*2,Pressure!$A$1:$CW$198,ROW()-3,FALSE)</f>
        <v>0</v>
      </c>
      <c r="P7" s="13">
        <f t="shared" si="0"/>
        <v>23617</v>
      </c>
      <c r="Q7" s="13">
        <f>Back!A5</f>
        <v>15645</v>
      </c>
      <c r="R7" s="13">
        <f>Front!A5</f>
        <v>7972</v>
      </c>
    </row>
    <row r="8" spans="1:18" x14ac:dyDescent="0.25">
      <c r="I8" s="23">
        <f t="shared" si="1"/>
        <v>94</v>
      </c>
      <c r="K8" s="20">
        <f t="shared" si="2"/>
        <v>-94</v>
      </c>
      <c r="L8" s="20">
        <f>HLOOKUP(View!$G$3,Pressure!$A$1:$CW$198,ROW()-3,FALSE)</f>
        <v>0</v>
      </c>
      <c r="M8" s="20">
        <f>HLOOKUP(View!$G$3*2,Pressure!$A$1:$CW$198,ROW()-3,FALSE)</f>
        <v>0</v>
      </c>
      <c r="P8" s="13">
        <f t="shared" si="0"/>
        <v>24617</v>
      </c>
      <c r="Q8" s="13">
        <f>Back!A6</f>
        <v>16348</v>
      </c>
      <c r="R8" s="13">
        <f>Front!A6</f>
        <v>8269</v>
      </c>
    </row>
    <row r="9" spans="1:18" x14ac:dyDescent="0.25">
      <c r="I9" s="23">
        <f t="shared" si="1"/>
        <v>93</v>
      </c>
      <c r="K9" s="20">
        <f t="shared" si="2"/>
        <v>-93</v>
      </c>
      <c r="L9" s="20">
        <f>HLOOKUP(View!$G$3,Pressure!$A$1:$CW$198,ROW()-3,FALSE)</f>
        <v>0</v>
      </c>
      <c r="M9" s="20">
        <f>HLOOKUP(View!$G$3*2,Pressure!$A$1:$CW$198,ROW()-3,FALSE)</f>
        <v>0</v>
      </c>
      <c r="P9" s="13">
        <f t="shared" si="0"/>
        <v>25617</v>
      </c>
      <c r="Q9" s="13">
        <f>Back!A7</f>
        <v>17117</v>
      </c>
      <c r="R9" s="13">
        <f>Front!A7</f>
        <v>8500</v>
      </c>
    </row>
    <row r="10" spans="1:18" x14ac:dyDescent="0.25">
      <c r="I10" s="23">
        <f t="shared" si="1"/>
        <v>92</v>
      </c>
      <c r="K10" s="20">
        <f t="shared" si="2"/>
        <v>-92</v>
      </c>
      <c r="L10" s="20">
        <f>HLOOKUP(View!$G$3,Pressure!$A$1:$CW$198,ROW()-3,FALSE)</f>
        <v>0</v>
      </c>
      <c r="M10" s="20">
        <f>HLOOKUP(View!$G$3*2,Pressure!$A$1:$CW$198,ROW()-3,FALSE)</f>
        <v>0</v>
      </c>
      <c r="P10" s="13">
        <f t="shared" si="0"/>
        <v>26618</v>
      </c>
      <c r="Q10" s="13">
        <f>Back!A8</f>
        <v>17899</v>
      </c>
      <c r="R10" s="13">
        <f>Front!A8</f>
        <v>8719</v>
      </c>
    </row>
    <row r="11" spans="1:18" x14ac:dyDescent="0.25">
      <c r="I11" s="23">
        <f t="shared" si="1"/>
        <v>91</v>
      </c>
      <c r="K11" s="20">
        <f t="shared" si="2"/>
        <v>-91</v>
      </c>
      <c r="L11" s="20">
        <f>HLOOKUP(View!$G$3,Pressure!$A$1:$CW$198,ROW()-3,FALSE)</f>
        <v>0</v>
      </c>
      <c r="M11" s="20">
        <f>HLOOKUP(View!$G$3*2,Pressure!$A$1:$CW$198,ROW()-3,FALSE)</f>
        <v>0</v>
      </c>
      <c r="P11" s="13">
        <f t="shared" si="0"/>
        <v>27618</v>
      </c>
      <c r="Q11" s="13">
        <f>Back!A9</f>
        <v>18671</v>
      </c>
      <c r="R11" s="13">
        <f>Front!A9</f>
        <v>8947</v>
      </c>
    </row>
    <row r="12" spans="1:18" x14ac:dyDescent="0.25">
      <c r="I12" s="23">
        <f t="shared" si="1"/>
        <v>90</v>
      </c>
      <c r="K12" s="20">
        <f t="shared" si="2"/>
        <v>-90</v>
      </c>
      <c r="L12" s="20">
        <f>HLOOKUP(View!$G$3,Pressure!$A$1:$CW$198,ROW()-3,FALSE)</f>
        <v>0</v>
      </c>
      <c r="M12" s="20">
        <f>HLOOKUP(View!$G$3*2,Pressure!$A$1:$CW$198,ROW()-3,FALSE)</f>
        <v>0</v>
      </c>
      <c r="P12" s="13">
        <f t="shared" si="0"/>
        <v>28618</v>
      </c>
      <c r="Q12" s="13">
        <f>Back!A10</f>
        <v>19485</v>
      </c>
      <c r="R12" s="13">
        <f>Front!A10</f>
        <v>9133</v>
      </c>
    </row>
    <row r="13" spans="1:18" x14ac:dyDescent="0.25">
      <c r="I13" s="23">
        <f t="shared" si="1"/>
        <v>89</v>
      </c>
      <c r="K13" s="20">
        <f t="shared" si="2"/>
        <v>-89</v>
      </c>
      <c r="L13" s="20">
        <f>HLOOKUP(View!$G$3,Pressure!$A$1:$CW$198,ROW()-3,FALSE)</f>
        <v>0</v>
      </c>
      <c r="M13" s="20">
        <f>HLOOKUP(View!$G$3*2,Pressure!$A$1:$CW$198,ROW()-3,FALSE)</f>
        <v>0</v>
      </c>
      <c r="P13" s="13">
        <f t="shared" si="0"/>
        <v>29617</v>
      </c>
      <c r="Q13" s="13">
        <f>Back!A11</f>
        <v>20333</v>
      </c>
      <c r="R13" s="13">
        <f>Front!A11</f>
        <v>9284</v>
      </c>
    </row>
    <row r="14" spans="1:18" x14ac:dyDescent="0.25">
      <c r="I14" s="23">
        <f t="shared" si="1"/>
        <v>88</v>
      </c>
      <c r="K14" s="20">
        <f t="shared" si="2"/>
        <v>-88</v>
      </c>
      <c r="L14" s="20">
        <f>HLOOKUP(View!$G$3,Pressure!$A$1:$CW$198,ROW()-3,FALSE)</f>
        <v>0</v>
      </c>
      <c r="M14" s="20">
        <f>HLOOKUP(View!$G$3*2,Pressure!$A$1:$CW$198,ROW()-3,FALSE)</f>
        <v>0</v>
      </c>
      <c r="P14" s="13">
        <f t="shared" si="0"/>
        <v>30618</v>
      </c>
      <c r="Q14" s="13">
        <f>Back!A12</f>
        <v>21166</v>
      </c>
      <c r="R14" s="13">
        <f>Front!A12</f>
        <v>9452</v>
      </c>
    </row>
    <row r="15" spans="1:18" x14ac:dyDescent="0.25">
      <c r="I15" s="23">
        <f t="shared" si="1"/>
        <v>87</v>
      </c>
      <c r="K15" s="20">
        <f t="shared" si="2"/>
        <v>-87</v>
      </c>
      <c r="L15" s="20">
        <f>HLOOKUP(View!$G$3,Pressure!$A$1:$CW$198,ROW()-3,FALSE)</f>
        <v>0</v>
      </c>
      <c r="M15" s="20">
        <f>HLOOKUP(View!$G$3*2,Pressure!$A$1:$CW$198,ROW()-3,FALSE)</f>
        <v>0</v>
      </c>
      <c r="P15" s="13">
        <f t="shared" si="0"/>
        <v>31617</v>
      </c>
      <c r="Q15" s="13">
        <f>Back!A13</f>
        <v>21978</v>
      </c>
      <c r="R15" s="13">
        <f>Front!A13</f>
        <v>9639</v>
      </c>
    </row>
    <row r="16" spans="1:18" x14ac:dyDescent="0.25">
      <c r="I16" s="23">
        <f t="shared" si="1"/>
        <v>86</v>
      </c>
      <c r="K16" s="20">
        <f t="shared" si="2"/>
        <v>-86</v>
      </c>
      <c r="L16" s="20">
        <f>HLOOKUP(View!$G$3,Pressure!$A$1:$CW$198,ROW()-3,FALSE)</f>
        <v>0</v>
      </c>
      <c r="M16" s="20">
        <f>HLOOKUP(View!$G$3*2,Pressure!$A$1:$CW$198,ROW()-3,FALSE)</f>
        <v>0</v>
      </c>
      <c r="P16" s="13">
        <f t="shared" si="0"/>
        <v>32617</v>
      </c>
      <c r="Q16" s="13">
        <f>Back!A14</f>
        <v>22788</v>
      </c>
      <c r="R16" s="13">
        <f>Front!A14</f>
        <v>9829</v>
      </c>
    </row>
    <row r="17" spans="1:18" x14ac:dyDescent="0.25">
      <c r="I17" s="23">
        <f t="shared" si="1"/>
        <v>85</v>
      </c>
      <c r="K17" s="20">
        <f t="shared" si="2"/>
        <v>-85</v>
      </c>
      <c r="L17" s="20">
        <f>HLOOKUP(View!$G$3,Pressure!$A$1:$CW$198,ROW()-3,FALSE)</f>
        <v>0</v>
      </c>
      <c r="M17" s="20">
        <f>HLOOKUP(View!$G$3*2,Pressure!$A$1:$CW$198,ROW()-3,FALSE)</f>
        <v>0</v>
      </c>
      <c r="P17" s="13">
        <f t="shared" si="0"/>
        <v>33617</v>
      </c>
      <c r="Q17" s="13">
        <f>Back!A15</f>
        <v>23595</v>
      </c>
      <c r="R17" s="13">
        <f>Front!A15</f>
        <v>10022</v>
      </c>
    </row>
    <row r="18" spans="1:18" x14ac:dyDescent="0.25">
      <c r="I18" s="23">
        <f t="shared" si="1"/>
        <v>84</v>
      </c>
      <c r="K18" s="20">
        <f t="shared" si="2"/>
        <v>-84</v>
      </c>
      <c r="L18" s="20">
        <f>HLOOKUP(View!$G$3,Pressure!$A$1:$CW$198,ROW()-3,FALSE)</f>
        <v>0</v>
      </c>
      <c r="M18" s="20">
        <f>HLOOKUP(View!$G$3*2,Pressure!$A$1:$CW$198,ROW()-3,FALSE)</f>
        <v>0</v>
      </c>
      <c r="P18" s="13">
        <f t="shared" si="0"/>
        <v>34617</v>
      </c>
      <c r="Q18" s="13">
        <f>Back!A16</f>
        <v>24410</v>
      </c>
      <c r="R18" s="13">
        <f>Front!A16</f>
        <v>10207</v>
      </c>
    </row>
    <row r="19" spans="1:18" x14ac:dyDescent="0.25">
      <c r="I19" s="23">
        <f t="shared" si="1"/>
        <v>83</v>
      </c>
      <c r="K19" s="20">
        <f t="shared" si="2"/>
        <v>-83</v>
      </c>
      <c r="L19" s="20">
        <f>HLOOKUP(View!$G$3,Pressure!$A$1:$CW$198,ROW()-3,FALSE)</f>
        <v>0</v>
      </c>
      <c r="M19" s="20">
        <f>HLOOKUP(View!$G$3*2,Pressure!$A$1:$CW$198,ROW()-3,FALSE)</f>
        <v>0</v>
      </c>
      <c r="P19" s="13">
        <f t="shared" si="0"/>
        <v>35618</v>
      </c>
      <c r="Q19" s="13">
        <f>Back!A17</f>
        <v>25275</v>
      </c>
      <c r="R19" s="13">
        <f>Front!A17</f>
        <v>10343</v>
      </c>
    </row>
    <row r="20" spans="1:18" x14ac:dyDescent="0.25">
      <c r="I20" s="23">
        <f t="shared" si="1"/>
        <v>82</v>
      </c>
      <c r="K20" s="20">
        <f t="shared" si="2"/>
        <v>-82</v>
      </c>
      <c r="L20" s="20">
        <f>HLOOKUP(View!$G$3,Pressure!$A$1:$CW$198,ROW()-3,FALSE)</f>
        <v>0</v>
      </c>
      <c r="M20" s="20">
        <f>HLOOKUP(View!$G$3*2,Pressure!$A$1:$CW$198,ROW()-3,FALSE)</f>
        <v>0</v>
      </c>
      <c r="P20" s="13">
        <f t="shared" si="0"/>
        <v>36617</v>
      </c>
      <c r="Q20" s="13">
        <f>Back!A18</f>
        <v>26139</v>
      </c>
      <c r="R20" s="13">
        <f>Front!A18</f>
        <v>10478</v>
      </c>
    </row>
    <row r="21" spans="1:18" x14ac:dyDescent="0.25">
      <c r="G21" s="24"/>
      <c r="H21" s="24"/>
      <c r="I21" s="23">
        <f t="shared" si="1"/>
        <v>81</v>
      </c>
      <c r="K21" s="20">
        <f t="shared" si="2"/>
        <v>-81</v>
      </c>
      <c r="L21" s="20">
        <f>HLOOKUP(View!$G$3,Pressure!$A$1:$CW$198,ROW()-3,FALSE)</f>
        <v>0</v>
      </c>
      <c r="M21" s="20">
        <f>HLOOKUP(View!$G$3*2,Pressure!$A$1:$CW$198,ROW()-3,FALSE)</f>
        <v>0</v>
      </c>
      <c r="P21" s="13">
        <f t="shared" si="0"/>
        <v>37617</v>
      </c>
      <c r="Q21" s="13">
        <f>Back!A19</f>
        <v>26998</v>
      </c>
      <c r="R21" s="13">
        <f>Front!A19</f>
        <v>10619</v>
      </c>
    </row>
    <row r="22" spans="1:18" x14ac:dyDescent="0.25">
      <c r="A22" s="20">
        <f>HLOOKUP(View!$G$3*2,Chamber!$A$1:$CW$162,ROW()-20,FALSE)/100</f>
        <v>0</v>
      </c>
      <c r="B22" s="13">
        <v>0</v>
      </c>
      <c r="C22" s="13">
        <v>0</v>
      </c>
      <c r="D22" s="20">
        <f>HLOOKUP(View!$G$3,Chamber!$A$1:$CW$162,ROW()-20,FALSE)/100</f>
        <v>0</v>
      </c>
      <c r="E22" s="13">
        <f>IF(D22&lt;=D7,-D22,-10)</f>
        <v>0</v>
      </c>
      <c r="F22" s="13">
        <v>0</v>
      </c>
      <c r="G22" s="23">
        <f>HLOOKUP(View!$G$3*2,Chamber!$A$1:$BW$163,162-ROW()+22)/100</f>
        <v>0</v>
      </c>
      <c r="H22" s="23">
        <f>HLOOKUP(View!$G$3,Chamber!$A$1:$BW$163,162-ROW()+22)/100</f>
        <v>0</v>
      </c>
      <c r="I22" s="23">
        <f t="shared" si="1"/>
        <v>80</v>
      </c>
      <c r="K22" s="20">
        <f t="shared" si="2"/>
        <v>-80</v>
      </c>
      <c r="L22" s="20">
        <f>HLOOKUP(View!$G$3,Pressure!$A$1:$CW$198,ROW()-3,FALSE)</f>
        <v>0</v>
      </c>
      <c r="M22" s="20">
        <f>HLOOKUP(View!$G$3*2,Pressure!$A$1:$CW$198,ROW()-3,FALSE)</f>
        <v>0</v>
      </c>
      <c r="P22" s="13">
        <f t="shared" si="0"/>
        <v>38618</v>
      </c>
      <c r="Q22" s="13">
        <f>Back!A20</f>
        <v>27855</v>
      </c>
      <c r="R22" s="13">
        <f>Front!A20</f>
        <v>10763</v>
      </c>
    </row>
    <row r="23" spans="1:18" x14ac:dyDescent="0.25">
      <c r="A23" s="20">
        <f>HLOOKUP(View!$G$3*2,Chamber!$A$1:$CW$162,ROW()-20,FALSE)/100</f>
        <v>0</v>
      </c>
      <c r="B23" s="13">
        <f t="shared" ref="B23:B54" si="3">IF(A23&lt;=A22,-A23,-10)</f>
        <v>0</v>
      </c>
      <c r="C23" s="13">
        <f t="shared" ref="C23:C54" si="4">IF(A23&gt;=A22,A23,10)</f>
        <v>0</v>
      </c>
      <c r="D23" s="20">
        <f>HLOOKUP(View!$G$3,Chamber!$A$1:$CW$162,ROW()-20,FALSE)/100</f>
        <v>0</v>
      </c>
      <c r="E23" s="13">
        <f t="shared" ref="E23:E86" si="5">IF(D23&lt;=D22,-D23,-10)</f>
        <v>0</v>
      </c>
      <c r="F23" s="13">
        <f t="shared" ref="F23:F54" si="6">IF(D23&gt;=D22,D23,10)</f>
        <v>0</v>
      </c>
      <c r="G23" s="23">
        <f>HLOOKUP(View!$G$3*2,Chamber!$A$1:$BW$163,162-ROW()+22)/100</f>
        <v>0</v>
      </c>
      <c r="H23" s="23">
        <f>HLOOKUP(View!$G$3,Chamber!$A$1:$BW$163,162-ROW()+22)/100</f>
        <v>0</v>
      </c>
      <c r="I23" s="23">
        <f t="shared" si="1"/>
        <v>79</v>
      </c>
      <c r="K23" s="20">
        <f t="shared" si="2"/>
        <v>-79</v>
      </c>
      <c r="L23" s="20">
        <f>HLOOKUP(View!$G$3,Pressure!$A$1:$CW$198,ROW()-3,FALSE)</f>
        <v>0</v>
      </c>
      <c r="M23" s="20">
        <f>HLOOKUP(View!$G$3*2,Pressure!$A$1:$CW$198,ROW()-3,FALSE)</f>
        <v>0</v>
      </c>
      <c r="P23" s="13">
        <f t="shared" si="0"/>
        <v>39617</v>
      </c>
      <c r="Q23" s="13">
        <f>Back!A21</f>
        <v>28730</v>
      </c>
      <c r="R23" s="13">
        <f>Front!A21</f>
        <v>10887</v>
      </c>
    </row>
    <row r="24" spans="1:18" x14ac:dyDescent="0.25">
      <c r="A24" s="20">
        <f>HLOOKUP(View!$G$3*2,Chamber!$A$1:$CW$162,ROW()-20,FALSE)/100</f>
        <v>0</v>
      </c>
      <c r="B24" s="13">
        <f t="shared" si="3"/>
        <v>0</v>
      </c>
      <c r="C24" s="13">
        <f t="shared" si="4"/>
        <v>0</v>
      </c>
      <c r="D24" s="20">
        <f>HLOOKUP(View!$G$3,Chamber!$A$1:$CW$162,ROW()-20,FALSE)/100</f>
        <v>0</v>
      </c>
      <c r="E24" s="13">
        <f t="shared" si="5"/>
        <v>0</v>
      </c>
      <c r="F24" s="13">
        <f t="shared" si="6"/>
        <v>0</v>
      </c>
      <c r="G24" s="23">
        <f>HLOOKUP(View!$G$3*2,Chamber!$A$1:$BW$163,162-ROW()+22)/100</f>
        <v>0</v>
      </c>
      <c r="H24" s="23">
        <f>HLOOKUP(View!$G$3,Chamber!$A$1:$BW$163,162-ROW()+22)/100</f>
        <v>0</v>
      </c>
      <c r="I24" s="23">
        <f t="shared" si="1"/>
        <v>78</v>
      </c>
      <c r="K24" s="20">
        <f t="shared" si="2"/>
        <v>-78</v>
      </c>
      <c r="L24" s="20">
        <f>HLOOKUP(View!$G$3,Pressure!$A$1:$CW$198,ROW()-3,FALSE)</f>
        <v>0</v>
      </c>
      <c r="M24" s="20">
        <f>HLOOKUP(View!$G$3*2,Pressure!$A$1:$CW$198,ROW()-3,FALSE)</f>
        <v>0</v>
      </c>
      <c r="P24" s="13">
        <f t="shared" si="0"/>
        <v>40617</v>
      </c>
      <c r="Q24" s="13">
        <f>Back!A22</f>
        <v>29626</v>
      </c>
      <c r="R24" s="13">
        <f>Front!A22</f>
        <v>10991</v>
      </c>
    </row>
    <row r="25" spans="1:18" x14ac:dyDescent="0.25">
      <c r="A25" s="20">
        <f>HLOOKUP(View!$G$3*2,Chamber!$A$1:$CW$162,ROW()-20,FALSE)/100</f>
        <v>0</v>
      </c>
      <c r="B25" s="13">
        <f t="shared" si="3"/>
        <v>0</v>
      </c>
      <c r="C25" s="13">
        <f t="shared" si="4"/>
        <v>0</v>
      </c>
      <c r="D25" s="20">
        <f>HLOOKUP(View!$G$3,Chamber!$A$1:$CW$162,ROW()-20,FALSE)/100</f>
        <v>0</v>
      </c>
      <c r="E25" s="13">
        <f t="shared" si="5"/>
        <v>0</v>
      </c>
      <c r="F25" s="13">
        <f t="shared" si="6"/>
        <v>0</v>
      </c>
      <c r="G25" s="23">
        <f>HLOOKUP(View!$G$3*2,Chamber!$A$1:$BW$163,162-ROW()+22)/100</f>
        <v>0</v>
      </c>
      <c r="H25" s="23">
        <f>HLOOKUP(View!$G$3,Chamber!$A$1:$BW$163,162-ROW()+22)/100</f>
        <v>0</v>
      </c>
      <c r="I25" s="23">
        <f t="shared" si="1"/>
        <v>77</v>
      </c>
      <c r="K25" s="20">
        <f t="shared" si="2"/>
        <v>-77</v>
      </c>
      <c r="L25" s="20">
        <f>HLOOKUP(View!$G$3,Pressure!$A$1:$CW$198,ROW()-3,FALSE)</f>
        <v>0</v>
      </c>
      <c r="M25" s="20">
        <f>HLOOKUP(View!$G$3*2,Pressure!$A$1:$CW$198,ROW()-3,FALSE)</f>
        <v>0</v>
      </c>
      <c r="P25" s="13">
        <f t="shared" si="0"/>
        <v>41617</v>
      </c>
      <c r="Q25" s="13">
        <f>Back!A23</f>
        <v>30523</v>
      </c>
      <c r="R25" s="13">
        <f>Front!A23</f>
        <v>11094</v>
      </c>
    </row>
    <row r="26" spans="1:18" x14ac:dyDescent="0.25">
      <c r="A26" s="20">
        <f>HLOOKUP(View!$G$3*2,Chamber!$A$1:$CW$162,ROW()-20,FALSE)/100</f>
        <v>0</v>
      </c>
      <c r="B26" s="13">
        <f t="shared" si="3"/>
        <v>0</v>
      </c>
      <c r="C26" s="13">
        <f t="shared" si="4"/>
        <v>0</v>
      </c>
      <c r="D26" s="20">
        <f>HLOOKUP(View!$G$3,Chamber!$A$1:$CW$162,ROW()-20,FALSE)/100</f>
        <v>0</v>
      </c>
      <c r="E26" s="13">
        <f t="shared" si="5"/>
        <v>0</v>
      </c>
      <c r="F26" s="13">
        <f t="shared" si="6"/>
        <v>0</v>
      </c>
      <c r="G26" s="23">
        <f>HLOOKUP(View!$G$3*2,Chamber!$A$1:$BW$163,162-ROW()+22)/100</f>
        <v>0</v>
      </c>
      <c r="H26" s="23">
        <f>HLOOKUP(View!$G$3,Chamber!$A$1:$BW$163,162-ROW()+22)/100</f>
        <v>0</v>
      </c>
      <c r="I26" s="23">
        <f t="shared" si="1"/>
        <v>76</v>
      </c>
      <c r="K26" s="20">
        <f t="shared" si="2"/>
        <v>-76</v>
      </c>
      <c r="L26" s="20">
        <f>HLOOKUP(View!$G$3,Pressure!$A$1:$CW$198,ROW()-3,FALSE)</f>
        <v>0</v>
      </c>
      <c r="M26" s="20">
        <f>HLOOKUP(View!$G$3*2,Pressure!$A$1:$CW$198,ROW()-3,FALSE)</f>
        <v>0</v>
      </c>
      <c r="P26" s="13">
        <f t="shared" si="0"/>
        <v>42617</v>
      </c>
      <c r="Q26" s="13">
        <f>Back!A24</f>
        <v>31404</v>
      </c>
      <c r="R26" s="13">
        <f>Front!A24</f>
        <v>11213</v>
      </c>
    </row>
    <row r="27" spans="1:18" x14ac:dyDescent="0.25">
      <c r="A27" s="20">
        <f>HLOOKUP(View!$G$3*2,Chamber!$A$1:$CW$162,ROW()-20,FALSE)/100</f>
        <v>0</v>
      </c>
      <c r="B27" s="13">
        <f t="shared" si="3"/>
        <v>0</v>
      </c>
      <c r="C27" s="13">
        <f t="shared" si="4"/>
        <v>0</v>
      </c>
      <c r="D27" s="20">
        <f>HLOOKUP(View!$G$3,Chamber!$A$1:$CW$162,ROW()-20,FALSE)/100</f>
        <v>0</v>
      </c>
      <c r="E27" s="13">
        <f t="shared" si="5"/>
        <v>0</v>
      </c>
      <c r="F27" s="13">
        <f t="shared" si="6"/>
        <v>0</v>
      </c>
      <c r="G27" s="23">
        <f>HLOOKUP(View!$G$3*2,Chamber!$A$1:$BW$163,162-ROW()+22)/100</f>
        <v>0</v>
      </c>
      <c r="H27" s="23">
        <f>HLOOKUP(View!$G$3,Chamber!$A$1:$BW$163,162-ROW()+22)/100</f>
        <v>0</v>
      </c>
      <c r="I27" s="23">
        <f t="shared" si="1"/>
        <v>75</v>
      </c>
      <c r="K27" s="20">
        <f t="shared" si="2"/>
        <v>-75</v>
      </c>
      <c r="L27" s="20">
        <f>HLOOKUP(View!$G$3,Pressure!$A$1:$CW$198,ROW()-3,FALSE)</f>
        <v>0</v>
      </c>
      <c r="M27" s="20">
        <f>HLOOKUP(View!$G$3*2,Pressure!$A$1:$CW$198,ROW()-3,FALSE)</f>
        <v>0</v>
      </c>
      <c r="P27" s="13">
        <f t="shared" si="0"/>
        <v>43617</v>
      </c>
      <c r="Q27" s="13">
        <f>Back!A25</f>
        <v>32263</v>
      </c>
      <c r="R27" s="13">
        <f>Front!A25</f>
        <v>11354</v>
      </c>
    </row>
    <row r="28" spans="1:18" x14ac:dyDescent="0.25">
      <c r="A28" s="20">
        <f>HLOOKUP(View!$G$3*2,Chamber!$A$1:$CW$162,ROW()-20,FALSE)/100</f>
        <v>0</v>
      </c>
      <c r="B28" s="13">
        <f t="shared" si="3"/>
        <v>0</v>
      </c>
      <c r="C28" s="13">
        <f t="shared" si="4"/>
        <v>0</v>
      </c>
      <c r="D28" s="20">
        <f>HLOOKUP(View!$G$3,Chamber!$A$1:$CW$162,ROW()-20,FALSE)/100</f>
        <v>0</v>
      </c>
      <c r="E28" s="13">
        <f t="shared" si="5"/>
        <v>0</v>
      </c>
      <c r="F28" s="13">
        <f t="shared" si="6"/>
        <v>0</v>
      </c>
      <c r="G28" s="23">
        <f>HLOOKUP(View!$G$3*2,Chamber!$A$1:$BW$163,162-ROW()+22)/100</f>
        <v>0</v>
      </c>
      <c r="H28" s="23">
        <f>HLOOKUP(View!$G$3,Chamber!$A$1:$BW$163,162-ROW()+22)/100</f>
        <v>0</v>
      </c>
      <c r="I28" s="23">
        <f t="shared" si="1"/>
        <v>74</v>
      </c>
      <c r="K28" s="20">
        <f t="shared" si="2"/>
        <v>-74</v>
      </c>
      <c r="L28" s="20">
        <f>HLOOKUP(View!$G$3,Pressure!$A$1:$CW$198,ROW()-3,FALSE)</f>
        <v>0</v>
      </c>
      <c r="M28" s="20">
        <f>HLOOKUP(View!$G$3*2,Pressure!$A$1:$CW$198,ROW()-3,FALSE)</f>
        <v>0</v>
      </c>
      <c r="P28" s="13">
        <f t="shared" si="0"/>
        <v>44617</v>
      </c>
      <c r="Q28" s="13">
        <f>Back!A26</f>
        <v>33121</v>
      </c>
      <c r="R28" s="13">
        <f>Front!A26</f>
        <v>11496</v>
      </c>
    </row>
    <row r="29" spans="1:18" x14ac:dyDescent="0.25">
      <c r="A29" s="20">
        <f>HLOOKUP(View!$G$3*2,Chamber!$A$1:$CW$162,ROW()-20,FALSE)/100</f>
        <v>0</v>
      </c>
      <c r="B29" s="13">
        <f t="shared" si="3"/>
        <v>0</v>
      </c>
      <c r="C29" s="13">
        <f t="shared" si="4"/>
        <v>0</v>
      </c>
      <c r="D29" s="20">
        <f>HLOOKUP(View!$G$3,Chamber!$A$1:$CW$162,ROW()-20,FALSE)/100</f>
        <v>0</v>
      </c>
      <c r="E29" s="13">
        <f t="shared" si="5"/>
        <v>0</v>
      </c>
      <c r="F29" s="13">
        <f t="shared" si="6"/>
        <v>0</v>
      </c>
      <c r="G29" s="23">
        <f>HLOOKUP(View!$G$3*2,Chamber!$A$1:$BW$163,162-ROW()+22)/100</f>
        <v>0</v>
      </c>
      <c r="H29" s="23">
        <f>HLOOKUP(View!$G$3,Chamber!$A$1:$BW$163,162-ROW()+22)/100</f>
        <v>0</v>
      </c>
      <c r="I29" s="23">
        <f t="shared" si="1"/>
        <v>73</v>
      </c>
      <c r="K29" s="20">
        <f t="shared" si="2"/>
        <v>-73</v>
      </c>
      <c r="L29" s="20">
        <f>HLOOKUP(View!$G$3,Pressure!$A$1:$CW$198,ROW()-3,FALSE)</f>
        <v>0</v>
      </c>
      <c r="M29" s="20">
        <f>HLOOKUP(View!$G$3*2,Pressure!$A$1:$CW$198,ROW()-3,FALSE)</f>
        <v>0</v>
      </c>
      <c r="P29" s="13">
        <f t="shared" si="0"/>
        <v>45617</v>
      </c>
      <c r="Q29" s="13">
        <f>Back!A27</f>
        <v>33995</v>
      </c>
      <c r="R29" s="13">
        <f>Front!A27</f>
        <v>11622</v>
      </c>
    </row>
    <row r="30" spans="1:18" x14ac:dyDescent="0.25">
      <c r="A30" s="20">
        <f>HLOOKUP(View!$G$3*2,Chamber!$A$1:$CW$162,ROW()-20,FALSE)/100</f>
        <v>0</v>
      </c>
      <c r="B30" s="13">
        <f t="shared" si="3"/>
        <v>0</v>
      </c>
      <c r="C30" s="13">
        <f t="shared" si="4"/>
        <v>0</v>
      </c>
      <c r="D30" s="20">
        <f>HLOOKUP(View!$G$3,Chamber!$A$1:$CW$162,ROW()-20,FALSE)/100</f>
        <v>0</v>
      </c>
      <c r="E30" s="13">
        <f t="shared" si="5"/>
        <v>0</v>
      </c>
      <c r="F30" s="13">
        <f t="shared" si="6"/>
        <v>0</v>
      </c>
      <c r="G30" s="23">
        <f>HLOOKUP(View!$G$3*2,Chamber!$A$1:$BW$163,162-ROW()+22)/100</f>
        <v>0</v>
      </c>
      <c r="H30" s="23">
        <f>HLOOKUP(View!$G$3,Chamber!$A$1:$BW$163,162-ROW()+22)/100</f>
        <v>0</v>
      </c>
      <c r="I30" s="23">
        <f t="shared" si="1"/>
        <v>72</v>
      </c>
      <c r="K30" s="20">
        <f t="shared" si="2"/>
        <v>-72</v>
      </c>
      <c r="L30" s="20">
        <f>HLOOKUP(View!$G$3,Pressure!$A$1:$CW$198,ROW()-3,FALSE)</f>
        <v>0</v>
      </c>
      <c r="M30" s="20">
        <f>HLOOKUP(View!$G$3*2,Pressure!$A$1:$CW$198,ROW()-3,FALSE)</f>
        <v>0</v>
      </c>
      <c r="P30" s="13">
        <f t="shared" si="0"/>
        <v>46617</v>
      </c>
      <c r="Q30" s="13">
        <f>Back!A28</f>
        <v>34881</v>
      </c>
      <c r="R30" s="13">
        <f>Front!A28</f>
        <v>11736</v>
      </c>
    </row>
    <row r="31" spans="1:18" x14ac:dyDescent="0.25">
      <c r="A31" s="20">
        <f>HLOOKUP(View!$G$3*2,Chamber!$A$1:$CW$162,ROW()-20,FALSE)/100</f>
        <v>0</v>
      </c>
      <c r="B31" s="13">
        <f t="shared" si="3"/>
        <v>0</v>
      </c>
      <c r="C31" s="13">
        <f t="shared" si="4"/>
        <v>0</v>
      </c>
      <c r="D31" s="20">
        <f>HLOOKUP(View!$G$3,Chamber!$A$1:$CW$162,ROW()-20,FALSE)/100</f>
        <v>0</v>
      </c>
      <c r="E31" s="13">
        <f t="shared" si="5"/>
        <v>0</v>
      </c>
      <c r="F31" s="13">
        <f t="shared" si="6"/>
        <v>0</v>
      </c>
      <c r="G31" s="23">
        <f>HLOOKUP(View!$G$3*2,Chamber!$A$1:$BW$163,162-ROW()+22)/100</f>
        <v>0</v>
      </c>
      <c r="H31" s="23">
        <f>HLOOKUP(View!$G$3,Chamber!$A$1:$BW$163,162-ROW()+22)/100</f>
        <v>0</v>
      </c>
      <c r="I31" s="23">
        <f t="shared" si="1"/>
        <v>71</v>
      </c>
      <c r="K31" s="20">
        <f t="shared" si="2"/>
        <v>-71</v>
      </c>
      <c r="L31" s="20">
        <f>HLOOKUP(View!$G$3,Pressure!$A$1:$CW$198,ROW()-3,FALSE)</f>
        <v>0</v>
      </c>
      <c r="M31" s="20">
        <f>HLOOKUP(View!$G$3*2,Pressure!$A$1:$CW$198,ROW()-3,FALSE)</f>
        <v>0</v>
      </c>
      <c r="P31" s="13">
        <f t="shared" si="0"/>
        <v>47617</v>
      </c>
      <c r="Q31" s="13">
        <f>Back!A29</f>
        <v>35767</v>
      </c>
      <c r="R31" s="13">
        <f>Front!A29</f>
        <v>11850</v>
      </c>
    </row>
    <row r="32" spans="1:18" x14ac:dyDescent="0.25">
      <c r="A32" s="20">
        <f>HLOOKUP(View!$G$3*2,Chamber!$A$1:$CW$162,ROW()-20,FALSE)/100</f>
        <v>0</v>
      </c>
      <c r="B32" s="13">
        <f t="shared" si="3"/>
        <v>0</v>
      </c>
      <c r="C32" s="13">
        <f t="shared" si="4"/>
        <v>0</v>
      </c>
      <c r="D32" s="20">
        <f>HLOOKUP(View!$G$3,Chamber!$A$1:$CW$162,ROW()-20,FALSE)/100</f>
        <v>0</v>
      </c>
      <c r="E32" s="13">
        <f t="shared" si="5"/>
        <v>0</v>
      </c>
      <c r="F32" s="13">
        <f t="shared" si="6"/>
        <v>0</v>
      </c>
      <c r="G32" s="23">
        <f>HLOOKUP(View!$G$3*2,Chamber!$A$1:$BW$163,162-ROW()+22)/100</f>
        <v>0</v>
      </c>
      <c r="H32" s="23">
        <f>HLOOKUP(View!$G$3,Chamber!$A$1:$BW$163,162-ROW()+22)/100</f>
        <v>0</v>
      </c>
      <c r="I32" s="23">
        <f t="shared" si="1"/>
        <v>70</v>
      </c>
      <c r="K32" s="20">
        <f t="shared" si="2"/>
        <v>-70</v>
      </c>
      <c r="L32" s="20">
        <f>HLOOKUP(View!$G$3,Pressure!$A$1:$CW$198,ROW()-3,FALSE)</f>
        <v>0</v>
      </c>
      <c r="M32" s="20">
        <f>HLOOKUP(View!$G$3*2,Pressure!$A$1:$CW$198,ROW()-3,FALSE)</f>
        <v>0</v>
      </c>
      <c r="P32" s="13">
        <f t="shared" si="0"/>
        <v>48618</v>
      </c>
      <c r="Q32" s="13">
        <f>Back!A30</f>
        <v>36654</v>
      </c>
      <c r="R32" s="13">
        <f>Front!A30</f>
        <v>11964</v>
      </c>
    </row>
    <row r="33" spans="1:18" x14ac:dyDescent="0.25">
      <c r="A33" s="20">
        <f>HLOOKUP(View!$G$3*2,Chamber!$A$1:$CW$162,ROW()-20,FALSE)/100</f>
        <v>0</v>
      </c>
      <c r="B33" s="13">
        <f t="shared" si="3"/>
        <v>0</v>
      </c>
      <c r="C33" s="13">
        <f t="shared" si="4"/>
        <v>0</v>
      </c>
      <c r="D33" s="20">
        <f>HLOOKUP(View!$G$3,Chamber!$A$1:$CW$162,ROW()-20,FALSE)/100</f>
        <v>0</v>
      </c>
      <c r="E33" s="13">
        <f t="shared" si="5"/>
        <v>0</v>
      </c>
      <c r="F33" s="13">
        <f t="shared" si="6"/>
        <v>0</v>
      </c>
      <c r="G33" s="23">
        <f>HLOOKUP(View!$G$3*2,Chamber!$A$1:$BW$163,162-ROW()+22)/100</f>
        <v>0</v>
      </c>
      <c r="H33" s="23">
        <f>HLOOKUP(View!$G$3,Chamber!$A$1:$BW$163,162-ROW()+22)/100</f>
        <v>0</v>
      </c>
      <c r="I33" s="23">
        <f t="shared" si="1"/>
        <v>69</v>
      </c>
      <c r="K33" s="20">
        <f t="shared" si="2"/>
        <v>-69</v>
      </c>
      <c r="L33" s="20">
        <f>HLOOKUP(View!$G$3,Pressure!$A$1:$CW$198,ROW()-3,FALSE)</f>
        <v>62</v>
      </c>
      <c r="M33" s="20">
        <f>HLOOKUP(View!$G$3*2,Pressure!$A$1:$CW$198,ROW()-3,FALSE)</f>
        <v>61</v>
      </c>
      <c r="P33" s="13">
        <f t="shared" si="0"/>
        <v>49617</v>
      </c>
      <c r="Q33" s="13">
        <f>Back!A31</f>
        <v>37542</v>
      </c>
      <c r="R33" s="13">
        <f>Front!A31</f>
        <v>12075</v>
      </c>
    </row>
    <row r="34" spans="1:18" x14ac:dyDescent="0.25">
      <c r="A34" s="20">
        <f>HLOOKUP(View!$G$3*2,Chamber!$A$1:$CW$162,ROW()-20,FALSE)/100</f>
        <v>0</v>
      </c>
      <c r="B34" s="13">
        <f t="shared" si="3"/>
        <v>0</v>
      </c>
      <c r="C34" s="13">
        <f t="shared" si="4"/>
        <v>0</v>
      </c>
      <c r="D34" s="20">
        <f>HLOOKUP(View!$G$3,Chamber!$A$1:$CW$162,ROW()-20,FALSE)/100</f>
        <v>0</v>
      </c>
      <c r="E34" s="13">
        <f t="shared" si="5"/>
        <v>0</v>
      </c>
      <c r="F34" s="13">
        <f t="shared" si="6"/>
        <v>0</v>
      </c>
      <c r="G34" s="23">
        <f>HLOOKUP(View!$G$3*2,Chamber!$A$1:$BW$163,162-ROW()+22)/100</f>
        <v>0</v>
      </c>
      <c r="H34" s="23">
        <f>HLOOKUP(View!$G$3,Chamber!$A$1:$BW$163,162-ROW()+22)/100</f>
        <v>0</v>
      </c>
      <c r="I34" s="23">
        <f t="shared" si="1"/>
        <v>68</v>
      </c>
      <c r="K34" s="20">
        <f t="shared" si="2"/>
        <v>-68</v>
      </c>
      <c r="L34" s="20">
        <f>HLOOKUP(View!$G$3,Pressure!$A$1:$CW$198,ROW()-3,FALSE)</f>
        <v>124</v>
      </c>
      <c r="M34" s="20">
        <f>HLOOKUP(View!$G$3*2,Pressure!$A$1:$CW$198,ROW()-3,FALSE)</f>
        <v>122</v>
      </c>
      <c r="P34" s="13">
        <f t="shared" si="0"/>
        <v>50617</v>
      </c>
      <c r="Q34" s="13">
        <f>Back!A32</f>
        <v>38434</v>
      </c>
      <c r="R34" s="13">
        <f>Front!A32</f>
        <v>12183</v>
      </c>
    </row>
    <row r="35" spans="1:18" x14ac:dyDescent="0.25">
      <c r="A35" s="20">
        <f>HLOOKUP(View!$G$3*2,Chamber!$A$1:$CW$162,ROW()-20,FALSE)/100</f>
        <v>0</v>
      </c>
      <c r="B35" s="13">
        <f t="shared" si="3"/>
        <v>0</v>
      </c>
      <c r="C35" s="13">
        <f t="shared" si="4"/>
        <v>0</v>
      </c>
      <c r="D35" s="20">
        <f>HLOOKUP(View!$G$3,Chamber!$A$1:$CW$162,ROW()-20,FALSE)/100</f>
        <v>0</v>
      </c>
      <c r="E35" s="13">
        <f t="shared" si="5"/>
        <v>0</v>
      </c>
      <c r="F35" s="13">
        <f t="shared" si="6"/>
        <v>0</v>
      </c>
      <c r="G35" s="23">
        <f>HLOOKUP(View!$G$3*2,Chamber!$A$1:$BW$163,162-ROW()+22)/100</f>
        <v>0</v>
      </c>
      <c r="H35" s="23">
        <f>HLOOKUP(View!$G$3,Chamber!$A$1:$BW$163,162-ROW()+22)/100</f>
        <v>0</v>
      </c>
      <c r="I35" s="23">
        <f t="shared" si="1"/>
        <v>67</v>
      </c>
      <c r="K35" s="20">
        <f t="shared" si="2"/>
        <v>-67</v>
      </c>
      <c r="L35" s="20">
        <f>HLOOKUP(View!$G$3,Pressure!$A$1:$CW$198,ROW()-3,FALSE)</f>
        <v>116</v>
      </c>
      <c r="M35" s="20">
        <f>HLOOKUP(View!$G$3*2,Pressure!$A$1:$CW$198,ROW()-3,FALSE)</f>
        <v>114</v>
      </c>
      <c r="P35" s="13">
        <f t="shared" si="0"/>
        <v>51617</v>
      </c>
      <c r="Q35" s="13">
        <f>Back!A33</f>
        <v>39326</v>
      </c>
      <c r="R35" s="13">
        <f>Front!A33</f>
        <v>12291</v>
      </c>
    </row>
    <row r="36" spans="1:18" x14ac:dyDescent="0.25">
      <c r="A36" s="20">
        <f>HLOOKUP(View!$G$3*2,Chamber!$A$1:$CW$162,ROW()-20,FALSE)/100</f>
        <v>0</v>
      </c>
      <c r="B36" s="13">
        <f t="shared" si="3"/>
        <v>0</v>
      </c>
      <c r="C36" s="13">
        <f t="shared" si="4"/>
        <v>0</v>
      </c>
      <c r="D36" s="20">
        <f>HLOOKUP(View!$G$3,Chamber!$A$1:$CW$162,ROW()-20,FALSE)/100</f>
        <v>0</v>
      </c>
      <c r="E36" s="13">
        <f t="shared" si="5"/>
        <v>0</v>
      </c>
      <c r="F36" s="13">
        <f t="shared" si="6"/>
        <v>0</v>
      </c>
      <c r="G36" s="23">
        <f>HLOOKUP(View!$G$3*2,Chamber!$A$1:$BW$163,162-ROW()+22)/100</f>
        <v>0</v>
      </c>
      <c r="H36" s="23">
        <f>HLOOKUP(View!$G$3,Chamber!$A$1:$BW$163,162-ROW()+22)/100</f>
        <v>0</v>
      </c>
      <c r="I36" s="23">
        <f t="shared" si="1"/>
        <v>66</v>
      </c>
      <c r="K36" s="20">
        <f t="shared" si="2"/>
        <v>-66</v>
      </c>
      <c r="L36" s="20">
        <f>HLOOKUP(View!$G$3,Pressure!$A$1:$CW$198,ROW()-3,FALSE)</f>
        <v>96</v>
      </c>
      <c r="M36" s="20">
        <f>HLOOKUP(View!$G$3*2,Pressure!$A$1:$CW$198,ROW()-3,FALSE)</f>
        <v>93</v>
      </c>
      <c r="P36" s="13">
        <f t="shared" si="0"/>
        <v>52617</v>
      </c>
      <c r="Q36" s="13">
        <f>Back!A34</f>
        <v>40218</v>
      </c>
      <c r="R36" s="13">
        <f>Front!A34</f>
        <v>12399</v>
      </c>
    </row>
    <row r="37" spans="1:18" x14ac:dyDescent="0.25">
      <c r="A37" s="20">
        <f>HLOOKUP(View!$G$3*2,Chamber!$A$1:$CW$162,ROW()-20,FALSE)/100</f>
        <v>0</v>
      </c>
      <c r="B37" s="13">
        <f t="shared" si="3"/>
        <v>0</v>
      </c>
      <c r="C37" s="13">
        <f t="shared" si="4"/>
        <v>0</v>
      </c>
      <c r="D37" s="20">
        <f>HLOOKUP(View!$G$3,Chamber!$A$1:$CW$162,ROW()-20,FALSE)/100</f>
        <v>0</v>
      </c>
      <c r="E37" s="13">
        <f t="shared" si="5"/>
        <v>0</v>
      </c>
      <c r="F37" s="13">
        <f t="shared" si="6"/>
        <v>0</v>
      </c>
      <c r="G37" s="23">
        <f>HLOOKUP(View!$G$3*2,Chamber!$A$1:$BW$163,162-ROW()+22)/100</f>
        <v>0</v>
      </c>
      <c r="H37" s="23">
        <f>HLOOKUP(View!$G$3,Chamber!$A$1:$BW$163,162-ROW()+22)/100</f>
        <v>0</v>
      </c>
      <c r="I37" s="23">
        <f t="shared" si="1"/>
        <v>65</v>
      </c>
      <c r="K37" s="20">
        <f t="shared" si="2"/>
        <v>-65</v>
      </c>
      <c r="L37" s="20">
        <f>HLOOKUP(View!$G$3,Pressure!$A$1:$CW$198,ROW()-3,FALSE)</f>
        <v>71</v>
      </c>
      <c r="M37" s="20">
        <f>HLOOKUP(View!$G$3*2,Pressure!$A$1:$CW$198,ROW()-3,FALSE)</f>
        <v>68</v>
      </c>
      <c r="P37" s="13">
        <f t="shared" si="0"/>
        <v>53618</v>
      </c>
      <c r="Q37" s="13">
        <f>Back!A35</f>
        <v>41127</v>
      </c>
      <c r="R37" s="13">
        <f>Front!A35</f>
        <v>12491</v>
      </c>
    </row>
    <row r="38" spans="1:18" x14ac:dyDescent="0.25">
      <c r="A38" s="20">
        <f>HLOOKUP(View!$G$3*2,Chamber!$A$1:$CW$162,ROW()-20,FALSE)/100</f>
        <v>0</v>
      </c>
      <c r="B38" s="13">
        <f t="shared" si="3"/>
        <v>0</v>
      </c>
      <c r="C38" s="13">
        <f t="shared" si="4"/>
        <v>0</v>
      </c>
      <c r="D38" s="20">
        <f>HLOOKUP(View!$G$3,Chamber!$A$1:$CW$162,ROW()-20,FALSE)/100</f>
        <v>0</v>
      </c>
      <c r="E38" s="13">
        <f t="shared" si="5"/>
        <v>0</v>
      </c>
      <c r="F38" s="13">
        <f t="shared" si="6"/>
        <v>0</v>
      </c>
      <c r="G38" s="23">
        <f>HLOOKUP(View!$G$3*2,Chamber!$A$1:$BW$163,162-ROW()+22)/100</f>
        <v>0</v>
      </c>
      <c r="H38" s="23">
        <f>HLOOKUP(View!$G$3,Chamber!$A$1:$BW$163,162-ROW()+22)/100</f>
        <v>0</v>
      </c>
      <c r="I38" s="23">
        <f t="shared" si="1"/>
        <v>64</v>
      </c>
      <c r="K38" s="20">
        <f t="shared" si="2"/>
        <v>-64</v>
      </c>
      <c r="L38" s="20">
        <f>HLOOKUP(View!$G$3,Pressure!$A$1:$CW$198,ROW()-3,FALSE)</f>
        <v>47</v>
      </c>
      <c r="M38" s="20">
        <f>HLOOKUP(View!$G$3*2,Pressure!$A$1:$CW$198,ROW()-3,FALSE)</f>
        <v>44</v>
      </c>
      <c r="P38" s="13">
        <f t="shared" si="0"/>
        <v>54618</v>
      </c>
      <c r="Q38" s="13">
        <f>Back!A36</f>
        <v>42069</v>
      </c>
      <c r="R38" s="13">
        <f>Front!A36</f>
        <v>12549</v>
      </c>
    </row>
    <row r="39" spans="1:18" x14ac:dyDescent="0.25">
      <c r="A39" s="20">
        <f>HLOOKUP(View!$G$3*2,Chamber!$A$1:$CW$162,ROW()-20,FALSE)/100</f>
        <v>0</v>
      </c>
      <c r="B39" s="13">
        <f t="shared" si="3"/>
        <v>0</v>
      </c>
      <c r="C39" s="13">
        <f t="shared" si="4"/>
        <v>0</v>
      </c>
      <c r="D39" s="20">
        <f>HLOOKUP(View!$G$3,Chamber!$A$1:$CW$162,ROW()-20,FALSE)/100</f>
        <v>0</v>
      </c>
      <c r="E39" s="13">
        <f t="shared" si="5"/>
        <v>0</v>
      </c>
      <c r="F39" s="13">
        <f t="shared" si="6"/>
        <v>0</v>
      </c>
      <c r="G39" s="23">
        <f>HLOOKUP(View!$G$3*2,Chamber!$A$1:$BW$163,162-ROW()+22)/100</f>
        <v>0</v>
      </c>
      <c r="H39" s="23">
        <f>HLOOKUP(View!$G$3,Chamber!$A$1:$BW$163,162-ROW()+22)/100</f>
        <v>0</v>
      </c>
      <c r="I39" s="23">
        <f t="shared" si="1"/>
        <v>63</v>
      </c>
      <c r="K39" s="20">
        <f t="shared" si="2"/>
        <v>-63</v>
      </c>
      <c r="L39" s="20">
        <f>HLOOKUP(View!$G$3,Pressure!$A$1:$CW$198,ROW()-3,FALSE)</f>
        <v>18</v>
      </c>
      <c r="M39" s="20">
        <f>HLOOKUP(View!$G$3*2,Pressure!$A$1:$CW$198,ROW()-3,FALSE)</f>
        <v>17</v>
      </c>
      <c r="P39" s="13">
        <f t="shared" si="0"/>
        <v>55617</v>
      </c>
      <c r="Q39" s="13">
        <f>Back!A37</f>
        <v>43010</v>
      </c>
      <c r="R39" s="13">
        <f>Front!A37</f>
        <v>12607</v>
      </c>
    </row>
    <row r="40" spans="1:18" x14ac:dyDescent="0.25">
      <c r="A40" s="20">
        <f>HLOOKUP(View!$G$3*2,Chamber!$A$1:$CW$162,ROW()-20,FALSE)/100</f>
        <v>0</v>
      </c>
      <c r="B40" s="13">
        <f t="shared" si="3"/>
        <v>0</v>
      </c>
      <c r="C40" s="13">
        <f t="shared" si="4"/>
        <v>0</v>
      </c>
      <c r="D40" s="20">
        <f>HLOOKUP(View!$G$3,Chamber!$A$1:$CW$162,ROW()-20,FALSE)/100</f>
        <v>0</v>
      </c>
      <c r="E40" s="13">
        <f t="shared" si="5"/>
        <v>0</v>
      </c>
      <c r="F40" s="13">
        <f t="shared" si="6"/>
        <v>0</v>
      </c>
      <c r="G40" s="23">
        <f>HLOOKUP(View!$G$3*2,Chamber!$A$1:$BW$163,162-ROW()+22)/100</f>
        <v>0</v>
      </c>
      <c r="H40" s="23">
        <f>HLOOKUP(View!$G$3,Chamber!$A$1:$BW$163,162-ROW()+22)/100</f>
        <v>0</v>
      </c>
      <c r="I40" s="23">
        <f t="shared" si="1"/>
        <v>62</v>
      </c>
      <c r="K40" s="20">
        <f t="shared" si="2"/>
        <v>-62</v>
      </c>
      <c r="L40" s="20">
        <f>HLOOKUP(View!$G$3,Pressure!$A$1:$CW$198,ROW()-3,FALSE)</f>
        <v>0</v>
      </c>
      <c r="M40" s="20">
        <f>HLOOKUP(View!$G$3*2,Pressure!$A$1:$CW$198,ROW()-3,FALSE)</f>
        <v>0</v>
      </c>
      <c r="P40" s="13">
        <f t="shared" si="0"/>
        <v>56617</v>
      </c>
      <c r="Q40" s="13">
        <f>Back!A38</f>
        <v>43952</v>
      </c>
      <c r="R40" s="13">
        <f>Front!A38</f>
        <v>12665</v>
      </c>
    </row>
    <row r="41" spans="1:18" x14ac:dyDescent="0.25">
      <c r="A41" s="20">
        <f>HLOOKUP(View!$G$3*2,Chamber!$A$1:$CW$162,ROW()-20,FALSE)/100</f>
        <v>0</v>
      </c>
      <c r="B41" s="13">
        <f t="shared" si="3"/>
        <v>0</v>
      </c>
      <c r="C41" s="13">
        <f t="shared" si="4"/>
        <v>0</v>
      </c>
      <c r="D41" s="20">
        <f>HLOOKUP(View!$G$3,Chamber!$A$1:$CW$162,ROW()-20,FALSE)/100</f>
        <v>0</v>
      </c>
      <c r="E41" s="13">
        <f t="shared" si="5"/>
        <v>0</v>
      </c>
      <c r="F41" s="13">
        <f t="shared" si="6"/>
        <v>0</v>
      </c>
      <c r="G41" s="23">
        <f>HLOOKUP(View!$G$3*2,Chamber!$A$1:$BW$163,162-ROW()+22)/100</f>
        <v>0</v>
      </c>
      <c r="H41" s="23">
        <f>HLOOKUP(View!$G$3,Chamber!$A$1:$BW$163,162-ROW()+22)/100</f>
        <v>0</v>
      </c>
      <c r="I41" s="23">
        <f t="shared" si="1"/>
        <v>61</v>
      </c>
      <c r="K41" s="20">
        <f t="shared" si="2"/>
        <v>-61</v>
      </c>
      <c r="L41" s="20">
        <f>HLOOKUP(View!$G$3,Pressure!$A$1:$CW$198,ROW()-3,FALSE)</f>
        <v>0</v>
      </c>
      <c r="M41" s="20">
        <f>HLOOKUP(View!$G$3*2,Pressure!$A$1:$CW$198,ROW()-3,FALSE)</f>
        <v>0</v>
      </c>
      <c r="P41" s="13">
        <f t="shared" si="0"/>
        <v>57617</v>
      </c>
      <c r="Q41" s="13">
        <f>Back!A39</f>
        <v>44894</v>
      </c>
      <c r="R41" s="13">
        <f>Front!A39</f>
        <v>12723</v>
      </c>
    </row>
    <row r="42" spans="1:18" x14ac:dyDescent="0.25">
      <c r="A42" s="20">
        <f>HLOOKUP(View!$G$3*2,Chamber!$A$1:$CW$162,ROW()-20,FALSE)/100</f>
        <v>0</v>
      </c>
      <c r="B42" s="13">
        <f t="shared" si="3"/>
        <v>0</v>
      </c>
      <c r="C42" s="13">
        <f t="shared" si="4"/>
        <v>0</v>
      </c>
      <c r="D42" s="20">
        <f>HLOOKUP(View!$G$3,Chamber!$A$1:$CW$162,ROW()-20,FALSE)/100</f>
        <v>0</v>
      </c>
      <c r="E42" s="13">
        <f t="shared" si="5"/>
        <v>0</v>
      </c>
      <c r="F42" s="13">
        <f t="shared" si="6"/>
        <v>0</v>
      </c>
      <c r="G42" s="23">
        <f>HLOOKUP(View!$G$3*2,Chamber!$A$1:$BW$163,162-ROW()+22)/100</f>
        <v>0</v>
      </c>
      <c r="H42" s="23">
        <f>HLOOKUP(View!$G$3,Chamber!$A$1:$BW$163,162-ROW()+22)/100</f>
        <v>0</v>
      </c>
      <c r="I42" s="23">
        <f t="shared" si="1"/>
        <v>60</v>
      </c>
      <c r="K42" s="20">
        <f t="shared" si="2"/>
        <v>-60</v>
      </c>
      <c r="L42" s="20">
        <f>HLOOKUP(View!$G$3,Pressure!$A$1:$CW$198,ROW()-3,FALSE)</f>
        <v>0</v>
      </c>
      <c r="M42" s="20">
        <f>HLOOKUP(View!$G$3*2,Pressure!$A$1:$CW$198,ROW()-3,FALSE)</f>
        <v>0</v>
      </c>
      <c r="P42" s="13">
        <f t="shared" si="0"/>
        <v>58617</v>
      </c>
      <c r="Q42" s="13">
        <f>Back!A40</f>
        <v>45843</v>
      </c>
      <c r="R42" s="13">
        <f>Front!A40</f>
        <v>12774</v>
      </c>
    </row>
    <row r="43" spans="1:18" x14ac:dyDescent="0.25">
      <c r="A43" s="20">
        <f>HLOOKUP(View!$G$3*2,Chamber!$A$1:$CW$162,ROW()-20,FALSE)/100</f>
        <v>0</v>
      </c>
      <c r="B43" s="13">
        <f t="shared" si="3"/>
        <v>0</v>
      </c>
      <c r="C43" s="13">
        <f t="shared" si="4"/>
        <v>0</v>
      </c>
      <c r="D43" s="20">
        <f>HLOOKUP(View!$G$3,Chamber!$A$1:$CW$162,ROW()-20,FALSE)/100</f>
        <v>0</v>
      </c>
      <c r="E43" s="13">
        <f t="shared" si="5"/>
        <v>0</v>
      </c>
      <c r="F43" s="13">
        <f t="shared" si="6"/>
        <v>0</v>
      </c>
      <c r="G43" s="23">
        <f>HLOOKUP(View!$G$3*2,Chamber!$A$1:$BW$163,162-ROW()+22)/100</f>
        <v>0</v>
      </c>
      <c r="H43" s="23">
        <f>HLOOKUP(View!$G$3,Chamber!$A$1:$BW$163,162-ROW()+22)/100</f>
        <v>0</v>
      </c>
      <c r="I43" s="23">
        <f t="shared" si="1"/>
        <v>59</v>
      </c>
      <c r="K43" s="20">
        <f t="shared" si="2"/>
        <v>-59</v>
      </c>
      <c r="L43" s="20">
        <f>HLOOKUP(View!$G$3,Pressure!$A$1:$CW$198,ROW()-3,FALSE)</f>
        <v>0</v>
      </c>
      <c r="M43" s="20">
        <f>HLOOKUP(View!$G$3*2,Pressure!$A$1:$CW$198,ROW()-3,FALSE)</f>
        <v>0</v>
      </c>
      <c r="P43" s="13">
        <f t="shared" si="0"/>
        <v>59617</v>
      </c>
      <c r="Q43" s="13">
        <f>Back!A41</f>
        <v>46799</v>
      </c>
      <c r="R43" s="13">
        <f>Front!A41</f>
        <v>12818</v>
      </c>
    </row>
    <row r="44" spans="1:18" x14ac:dyDescent="0.25">
      <c r="A44" s="20">
        <f>HLOOKUP(View!$G$3*2,Chamber!$A$1:$CW$162,ROW()-20,FALSE)/100</f>
        <v>0</v>
      </c>
      <c r="B44" s="13">
        <f t="shared" si="3"/>
        <v>0</v>
      </c>
      <c r="C44" s="13">
        <f t="shared" si="4"/>
        <v>0</v>
      </c>
      <c r="D44" s="20">
        <f>HLOOKUP(View!$G$3,Chamber!$A$1:$CW$162,ROW()-20,FALSE)/100</f>
        <v>0</v>
      </c>
      <c r="E44" s="13">
        <f t="shared" si="5"/>
        <v>0</v>
      </c>
      <c r="F44" s="13">
        <f t="shared" si="6"/>
        <v>0</v>
      </c>
      <c r="G44" s="23">
        <f>HLOOKUP(View!$G$3*2,Chamber!$A$1:$BW$163,162-ROW()+22)/100</f>
        <v>0</v>
      </c>
      <c r="H44" s="23">
        <f>HLOOKUP(View!$G$3,Chamber!$A$1:$BW$163,162-ROW()+22)/100</f>
        <v>0</v>
      </c>
      <c r="I44" s="23">
        <f t="shared" si="1"/>
        <v>58</v>
      </c>
      <c r="K44" s="20">
        <f t="shared" si="2"/>
        <v>-58</v>
      </c>
      <c r="L44" s="20">
        <f>HLOOKUP(View!$G$3,Pressure!$A$1:$CW$198,ROW()-3,FALSE)</f>
        <v>0</v>
      </c>
      <c r="M44" s="20">
        <f>HLOOKUP(View!$G$3*2,Pressure!$A$1:$CW$198,ROW()-3,FALSE)</f>
        <v>0</v>
      </c>
      <c r="P44" s="13">
        <f t="shared" si="0"/>
        <v>60617</v>
      </c>
      <c r="Q44" s="13">
        <f>Back!A42</f>
        <v>47755</v>
      </c>
      <c r="R44" s="13">
        <f>Front!A42</f>
        <v>12862</v>
      </c>
    </row>
    <row r="45" spans="1:18" x14ac:dyDescent="0.25">
      <c r="A45" s="20">
        <f>HLOOKUP(View!$G$3*2,Chamber!$A$1:$CW$162,ROW()-20,FALSE)/100</f>
        <v>0</v>
      </c>
      <c r="B45" s="13">
        <f t="shared" si="3"/>
        <v>0</v>
      </c>
      <c r="C45" s="13">
        <f t="shared" si="4"/>
        <v>0</v>
      </c>
      <c r="D45" s="20">
        <f>HLOOKUP(View!$G$3,Chamber!$A$1:$CW$162,ROW()-20,FALSE)/100</f>
        <v>0</v>
      </c>
      <c r="E45" s="13">
        <f t="shared" si="5"/>
        <v>0</v>
      </c>
      <c r="F45" s="13">
        <f t="shared" si="6"/>
        <v>0</v>
      </c>
      <c r="G45" s="23">
        <f>HLOOKUP(View!$G$3*2,Chamber!$A$1:$BW$163,162-ROW()+22)/100</f>
        <v>0</v>
      </c>
      <c r="H45" s="23">
        <f>HLOOKUP(View!$G$3,Chamber!$A$1:$BW$163,162-ROW()+22)/100</f>
        <v>0</v>
      </c>
      <c r="I45" s="23">
        <f t="shared" si="1"/>
        <v>57</v>
      </c>
      <c r="K45" s="20">
        <f t="shared" si="2"/>
        <v>-57</v>
      </c>
      <c r="L45" s="20">
        <f>HLOOKUP(View!$G$3,Pressure!$A$1:$CW$198,ROW()-3,FALSE)</f>
        <v>129</v>
      </c>
      <c r="M45" s="20">
        <f>HLOOKUP(View!$G$3*2,Pressure!$A$1:$CW$198,ROW()-3,FALSE)</f>
        <v>90</v>
      </c>
      <c r="P45" s="13">
        <f t="shared" si="0"/>
        <v>61618</v>
      </c>
      <c r="Q45" s="13">
        <f>Back!A43</f>
        <v>48712</v>
      </c>
      <c r="R45" s="13">
        <f>Front!A43</f>
        <v>12906</v>
      </c>
    </row>
    <row r="46" spans="1:18" x14ac:dyDescent="0.25">
      <c r="A46" s="20">
        <f>HLOOKUP(View!$G$3*2,Chamber!$A$1:$CW$162,ROW()-20,FALSE)/100</f>
        <v>0</v>
      </c>
      <c r="B46" s="13">
        <f t="shared" si="3"/>
        <v>0</v>
      </c>
      <c r="C46" s="13">
        <f t="shared" si="4"/>
        <v>0</v>
      </c>
      <c r="D46" s="20">
        <f>HLOOKUP(View!$G$3,Chamber!$A$1:$CW$162,ROW()-20,FALSE)/100</f>
        <v>0</v>
      </c>
      <c r="E46" s="13">
        <f t="shared" si="5"/>
        <v>0</v>
      </c>
      <c r="F46" s="13">
        <f t="shared" si="6"/>
        <v>0</v>
      </c>
      <c r="G46" s="23">
        <f>HLOOKUP(View!$G$3*2,Chamber!$A$1:$BW$163,162-ROW()+22)/100</f>
        <v>0</v>
      </c>
      <c r="H46" s="23">
        <f>HLOOKUP(View!$G$3,Chamber!$A$1:$BW$163,162-ROW()+22)/100</f>
        <v>0</v>
      </c>
      <c r="I46" s="23">
        <f t="shared" si="1"/>
        <v>56</v>
      </c>
      <c r="K46" s="20">
        <f t="shared" si="2"/>
        <v>-56</v>
      </c>
      <c r="L46" s="20">
        <f>HLOOKUP(View!$G$3,Pressure!$A$1:$CW$198,ROW()-3,FALSE)</f>
        <v>259</v>
      </c>
      <c r="M46" s="20">
        <f>HLOOKUP(View!$G$3*2,Pressure!$A$1:$CW$198,ROW()-3,FALSE)</f>
        <v>180</v>
      </c>
      <c r="P46" s="13">
        <f t="shared" si="0"/>
        <v>62618</v>
      </c>
      <c r="Q46" s="13">
        <f>Back!A44</f>
        <v>49668</v>
      </c>
      <c r="R46" s="13">
        <f>Front!A44</f>
        <v>12950</v>
      </c>
    </row>
    <row r="47" spans="1:18" x14ac:dyDescent="0.25">
      <c r="A47" s="20">
        <f>HLOOKUP(View!$G$3*2,Chamber!$A$1:$CW$162,ROW()-20,FALSE)/100</f>
        <v>0</v>
      </c>
      <c r="B47" s="13">
        <f t="shared" si="3"/>
        <v>0</v>
      </c>
      <c r="C47" s="13">
        <f t="shared" si="4"/>
        <v>0</v>
      </c>
      <c r="D47" s="20">
        <f>HLOOKUP(View!$G$3,Chamber!$A$1:$CW$162,ROW()-20,FALSE)/100</f>
        <v>0</v>
      </c>
      <c r="E47" s="13">
        <f t="shared" si="5"/>
        <v>0</v>
      </c>
      <c r="F47" s="13">
        <f t="shared" si="6"/>
        <v>0</v>
      </c>
      <c r="G47" s="23">
        <f>HLOOKUP(View!$G$3*2,Chamber!$A$1:$BW$163,162-ROW()+22)/100</f>
        <v>0</v>
      </c>
      <c r="H47" s="23">
        <f>HLOOKUP(View!$G$3,Chamber!$A$1:$BW$163,162-ROW()+22)/100</f>
        <v>0</v>
      </c>
      <c r="I47" s="23">
        <f t="shared" si="1"/>
        <v>55</v>
      </c>
      <c r="K47" s="20">
        <f t="shared" si="2"/>
        <v>-55</v>
      </c>
      <c r="L47" s="20">
        <f>HLOOKUP(View!$G$3,Pressure!$A$1:$CW$198,ROW()-3,FALSE)</f>
        <v>243</v>
      </c>
      <c r="M47" s="20">
        <f>HLOOKUP(View!$G$3*2,Pressure!$A$1:$CW$198,ROW()-3,FALSE)</f>
        <v>169</v>
      </c>
      <c r="P47" s="13">
        <f t="shared" si="0"/>
        <v>63617</v>
      </c>
      <c r="Q47" s="13">
        <f>Back!A45</f>
        <v>50624</v>
      </c>
      <c r="R47" s="13">
        <f>Front!A45</f>
        <v>12993</v>
      </c>
    </row>
    <row r="48" spans="1:18" x14ac:dyDescent="0.25">
      <c r="A48" s="20">
        <f>HLOOKUP(View!$G$3*2,Chamber!$A$1:$CW$162,ROW()-20,FALSE)/100</f>
        <v>0</v>
      </c>
      <c r="B48" s="13">
        <f t="shared" si="3"/>
        <v>0</v>
      </c>
      <c r="C48" s="13">
        <f t="shared" si="4"/>
        <v>0</v>
      </c>
      <c r="D48" s="20">
        <f>HLOOKUP(View!$G$3,Chamber!$A$1:$CW$162,ROW()-20,FALSE)/100</f>
        <v>0</v>
      </c>
      <c r="E48" s="13">
        <f t="shared" si="5"/>
        <v>0</v>
      </c>
      <c r="F48" s="13">
        <f t="shared" si="6"/>
        <v>0</v>
      </c>
      <c r="G48" s="23">
        <f>HLOOKUP(View!$G$3*2,Chamber!$A$1:$BW$163,162-ROW()+22)/100</f>
        <v>0</v>
      </c>
      <c r="H48" s="23">
        <f>HLOOKUP(View!$G$3,Chamber!$A$1:$BW$163,162-ROW()+22)/100</f>
        <v>0</v>
      </c>
      <c r="I48" s="23">
        <f t="shared" si="1"/>
        <v>54</v>
      </c>
      <c r="K48" s="20">
        <f t="shared" si="2"/>
        <v>-54</v>
      </c>
      <c r="L48" s="20">
        <f>HLOOKUP(View!$G$3,Pressure!$A$1:$CW$198,ROW()-3,FALSE)</f>
        <v>206</v>
      </c>
      <c r="M48" s="20">
        <f>HLOOKUP(View!$G$3*2,Pressure!$A$1:$CW$198,ROW()-3,FALSE)</f>
        <v>143</v>
      </c>
      <c r="P48" s="13">
        <f t="shared" si="0"/>
        <v>64617</v>
      </c>
      <c r="Q48" s="13">
        <f>Back!A46</f>
        <v>51569</v>
      </c>
      <c r="R48" s="13">
        <f>Front!A46</f>
        <v>13048</v>
      </c>
    </row>
    <row r="49" spans="1:18" x14ac:dyDescent="0.25">
      <c r="A49" s="20">
        <f>HLOOKUP(View!$G$3*2,Chamber!$A$1:$CW$162,ROW()-20,FALSE)/100</f>
        <v>0</v>
      </c>
      <c r="B49" s="13">
        <f t="shared" si="3"/>
        <v>0</v>
      </c>
      <c r="C49" s="13">
        <f t="shared" si="4"/>
        <v>0</v>
      </c>
      <c r="D49" s="20">
        <f>HLOOKUP(View!$G$3,Chamber!$A$1:$CW$162,ROW()-20,FALSE)/100</f>
        <v>0</v>
      </c>
      <c r="E49" s="13">
        <f t="shared" si="5"/>
        <v>0</v>
      </c>
      <c r="F49" s="13">
        <f t="shared" si="6"/>
        <v>0</v>
      </c>
      <c r="G49" s="23">
        <f>HLOOKUP(View!$G$3*2,Chamber!$A$1:$BW$163,162-ROW()+22)/100</f>
        <v>0</v>
      </c>
      <c r="H49" s="23">
        <f>HLOOKUP(View!$G$3,Chamber!$A$1:$BW$163,162-ROW()+22)/100</f>
        <v>0</v>
      </c>
      <c r="I49" s="23">
        <f t="shared" si="1"/>
        <v>53</v>
      </c>
      <c r="K49" s="20">
        <f t="shared" si="2"/>
        <v>-53</v>
      </c>
      <c r="L49" s="20">
        <f>HLOOKUP(View!$G$3,Pressure!$A$1:$CW$198,ROW()-3,FALSE)</f>
        <v>163</v>
      </c>
      <c r="M49" s="20">
        <f>HLOOKUP(View!$G$3*2,Pressure!$A$1:$CW$198,ROW()-3,FALSE)</f>
        <v>111</v>
      </c>
      <c r="P49" s="13">
        <f t="shared" si="0"/>
        <v>65618</v>
      </c>
      <c r="Q49" s="13">
        <f>Back!A47</f>
        <v>52498</v>
      </c>
      <c r="R49" s="13">
        <f>Front!A47</f>
        <v>13120</v>
      </c>
    </row>
    <row r="50" spans="1:18" x14ac:dyDescent="0.25">
      <c r="A50" s="20">
        <f>HLOOKUP(View!$G$3*2,Chamber!$A$1:$CW$162,ROW()-20,FALSE)/100</f>
        <v>0</v>
      </c>
      <c r="B50" s="13">
        <f t="shared" si="3"/>
        <v>0</v>
      </c>
      <c r="C50" s="13">
        <f t="shared" si="4"/>
        <v>0</v>
      </c>
      <c r="D50" s="20">
        <f>HLOOKUP(View!$G$3,Chamber!$A$1:$CW$162,ROW()-20,FALSE)/100</f>
        <v>0</v>
      </c>
      <c r="E50" s="13">
        <f t="shared" si="5"/>
        <v>0</v>
      </c>
      <c r="F50" s="13">
        <f t="shared" si="6"/>
        <v>0</v>
      </c>
      <c r="G50" s="23">
        <f>HLOOKUP(View!$G$3*2,Chamber!$A$1:$BW$163,162-ROW()+22)/100</f>
        <v>0</v>
      </c>
      <c r="H50" s="23">
        <f>HLOOKUP(View!$G$3,Chamber!$A$1:$BW$163,162-ROW()+22)/100</f>
        <v>0</v>
      </c>
      <c r="I50" s="23">
        <f t="shared" si="1"/>
        <v>52</v>
      </c>
      <c r="K50" s="20">
        <f t="shared" si="2"/>
        <v>-52</v>
      </c>
      <c r="L50" s="20">
        <f>HLOOKUP(View!$G$3,Pressure!$A$1:$CW$198,ROW()-3,FALSE)</f>
        <v>128</v>
      </c>
      <c r="M50" s="20">
        <f>HLOOKUP(View!$G$3*2,Pressure!$A$1:$CW$198,ROW()-3,FALSE)</f>
        <v>85</v>
      </c>
      <c r="P50" s="13">
        <f t="shared" si="0"/>
        <v>66617</v>
      </c>
      <c r="Q50" s="13">
        <f>Back!A48</f>
        <v>53426</v>
      </c>
      <c r="R50" s="13">
        <f>Front!A48</f>
        <v>13191</v>
      </c>
    </row>
    <row r="51" spans="1:18" x14ac:dyDescent="0.25">
      <c r="A51" s="20">
        <f>HLOOKUP(View!$G$3*2,Chamber!$A$1:$CW$162,ROW()-20,FALSE)/100</f>
        <v>0</v>
      </c>
      <c r="B51" s="13">
        <f t="shared" si="3"/>
        <v>0</v>
      </c>
      <c r="C51" s="13">
        <f t="shared" si="4"/>
        <v>0</v>
      </c>
      <c r="D51" s="20">
        <f>HLOOKUP(View!$G$3,Chamber!$A$1:$CW$162,ROW()-20,FALSE)/100</f>
        <v>0</v>
      </c>
      <c r="E51" s="13">
        <f t="shared" si="5"/>
        <v>0</v>
      </c>
      <c r="F51" s="13">
        <f t="shared" si="6"/>
        <v>0</v>
      </c>
      <c r="G51" s="23">
        <f>HLOOKUP(View!$G$3*2,Chamber!$A$1:$BW$163,162-ROW()+22)/100</f>
        <v>0</v>
      </c>
      <c r="H51" s="23">
        <f>HLOOKUP(View!$G$3,Chamber!$A$1:$BW$163,162-ROW()+22)/100</f>
        <v>0</v>
      </c>
      <c r="I51" s="23">
        <f t="shared" si="1"/>
        <v>51</v>
      </c>
      <c r="K51" s="20">
        <f t="shared" si="2"/>
        <v>-51</v>
      </c>
      <c r="L51" s="20">
        <f>HLOOKUP(View!$G$3,Pressure!$A$1:$CW$198,ROW()-3,FALSE)</f>
        <v>99</v>
      </c>
      <c r="M51" s="20">
        <f>HLOOKUP(View!$G$3*2,Pressure!$A$1:$CW$198,ROW()-3,FALSE)</f>
        <v>63</v>
      </c>
      <c r="P51" s="13">
        <f t="shared" si="0"/>
        <v>67618</v>
      </c>
      <c r="Q51" s="13">
        <f>Back!A49</f>
        <v>54355</v>
      </c>
      <c r="R51" s="13">
        <f>Front!A49</f>
        <v>13263</v>
      </c>
    </row>
    <row r="52" spans="1:18" x14ac:dyDescent="0.25">
      <c r="A52" s="20">
        <f>HLOOKUP(View!$G$3*2,Chamber!$A$1:$CW$162,ROW()-20,FALSE)/100</f>
        <v>0</v>
      </c>
      <c r="B52" s="13">
        <f t="shared" si="3"/>
        <v>0</v>
      </c>
      <c r="C52" s="13">
        <f t="shared" si="4"/>
        <v>0</v>
      </c>
      <c r="D52" s="20">
        <f>HLOOKUP(View!$G$3,Chamber!$A$1:$CW$162,ROW()-20,FALSE)/100</f>
        <v>0</v>
      </c>
      <c r="E52" s="13">
        <f t="shared" si="5"/>
        <v>0</v>
      </c>
      <c r="F52" s="13">
        <f t="shared" si="6"/>
        <v>0</v>
      </c>
      <c r="G52" s="23">
        <f>HLOOKUP(View!$G$3*2,Chamber!$A$1:$BW$163,162-ROW()+22)/100</f>
        <v>0</v>
      </c>
      <c r="H52" s="23">
        <f>HLOOKUP(View!$G$3,Chamber!$A$1:$BW$163,162-ROW()+22)/100</f>
        <v>0</v>
      </c>
      <c r="I52" s="23">
        <f t="shared" si="1"/>
        <v>50</v>
      </c>
      <c r="K52" s="20">
        <f t="shared" si="2"/>
        <v>-50</v>
      </c>
      <c r="L52" s="20">
        <f>HLOOKUP(View!$G$3,Pressure!$A$1:$CW$198,ROW()-3,FALSE)</f>
        <v>83</v>
      </c>
      <c r="M52" s="20">
        <f>HLOOKUP(View!$G$3*2,Pressure!$A$1:$CW$198,ROW()-3,FALSE)</f>
        <v>50</v>
      </c>
      <c r="P52" s="13">
        <f t="shared" si="0"/>
        <v>68618</v>
      </c>
      <c r="Q52" s="13">
        <f>Back!A50</f>
        <v>55290</v>
      </c>
      <c r="R52" s="13">
        <f>Front!A50</f>
        <v>13328</v>
      </c>
    </row>
    <row r="53" spans="1:18" x14ac:dyDescent="0.25">
      <c r="A53" s="20">
        <f>HLOOKUP(View!$G$3*2,Chamber!$A$1:$CW$162,ROW()-20,FALSE)/100</f>
        <v>0</v>
      </c>
      <c r="B53" s="13">
        <f t="shared" si="3"/>
        <v>0</v>
      </c>
      <c r="C53" s="13">
        <f t="shared" si="4"/>
        <v>0</v>
      </c>
      <c r="D53" s="20">
        <f>HLOOKUP(View!$G$3,Chamber!$A$1:$CW$162,ROW()-20,FALSE)/100</f>
        <v>0</v>
      </c>
      <c r="E53" s="13">
        <f t="shared" si="5"/>
        <v>0</v>
      </c>
      <c r="F53" s="13">
        <f t="shared" si="6"/>
        <v>0</v>
      </c>
      <c r="G53" s="23">
        <f>HLOOKUP(View!$G$3*2,Chamber!$A$1:$BW$163,162-ROW()+22)/100</f>
        <v>0</v>
      </c>
      <c r="H53" s="23">
        <f>HLOOKUP(View!$G$3,Chamber!$A$1:$BW$163,162-ROW()+22)/100</f>
        <v>0</v>
      </c>
      <c r="I53" s="23">
        <f t="shared" si="1"/>
        <v>49</v>
      </c>
      <c r="K53" s="20">
        <f t="shared" si="2"/>
        <v>-49</v>
      </c>
      <c r="L53" s="20">
        <f>HLOOKUP(View!$G$3,Pressure!$A$1:$CW$198,ROW()-3,FALSE)</f>
        <v>211</v>
      </c>
      <c r="M53" s="20">
        <f>HLOOKUP(View!$G$3*2,Pressure!$A$1:$CW$198,ROW()-3,FALSE)</f>
        <v>128</v>
      </c>
      <c r="P53" s="13">
        <f t="shared" si="0"/>
        <v>69617</v>
      </c>
      <c r="Q53" s="13">
        <f>Back!A51</f>
        <v>56226</v>
      </c>
      <c r="R53" s="13">
        <f>Front!A51</f>
        <v>13391</v>
      </c>
    </row>
    <row r="54" spans="1:18" x14ac:dyDescent="0.25">
      <c r="A54" s="20">
        <f>HLOOKUP(View!$G$3*2,Chamber!$A$1:$CW$162,ROW()-20,FALSE)/100</f>
        <v>0</v>
      </c>
      <c r="B54" s="13">
        <f t="shared" si="3"/>
        <v>0</v>
      </c>
      <c r="C54" s="13">
        <f t="shared" si="4"/>
        <v>0</v>
      </c>
      <c r="D54" s="20">
        <f>HLOOKUP(View!$G$3,Chamber!$A$1:$CW$162,ROW()-20,FALSE)/100</f>
        <v>0</v>
      </c>
      <c r="E54" s="13">
        <f t="shared" si="5"/>
        <v>0</v>
      </c>
      <c r="F54" s="13">
        <f t="shared" si="6"/>
        <v>0</v>
      </c>
      <c r="G54" s="23">
        <f>HLOOKUP(View!$G$3*2,Chamber!$A$1:$BW$163,162-ROW()+22)/100</f>
        <v>0</v>
      </c>
      <c r="H54" s="23">
        <f>HLOOKUP(View!$G$3,Chamber!$A$1:$BW$163,162-ROW()+22)/100</f>
        <v>0</v>
      </c>
      <c r="I54" s="23">
        <f t="shared" si="1"/>
        <v>48</v>
      </c>
      <c r="K54" s="20">
        <f t="shared" si="2"/>
        <v>-48</v>
      </c>
      <c r="L54" s="20">
        <f>HLOOKUP(View!$G$3,Pressure!$A$1:$CW$198,ROW()-3,FALSE)</f>
        <v>497</v>
      </c>
      <c r="M54" s="20">
        <f>HLOOKUP(View!$G$3*2,Pressure!$A$1:$CW$198,ROW()-3,FALSE)</f>
        <v>300</v>
      </c>
      <c r="P54" s="13">
        <f t="shared" si="0"/>
        <v>70618</v>
      </c>
      <c r="Q54" s="13">
        <f>Back!A52</f>
        <v>57163</v>
      </c>
      <c r="R54" s="13">
        <f>Front!A52</f>
        <v>13455</v>
      </c>
    </row>
    <row r="55" spans="1:18" x14ac:dyDescent="0.25">
      <c r="A55" s="20">
        <f>HLOOKUP(View!$G$3*2,Chamber!$A$1:$CW$162,ROW()-20,FALSE)/100</f>
        <v>0</v>
      </c>
      <c r="B55" s="13">
        <f t="shared" ref="B55:B86" si="7">IF(A55&lt;=A54,-A55,-10)</f>
        <v>0</v>
      </c>
      <c r="C55" s="13">
        <f t="shared" ref="C55:C86" si="8">IF(A55&gt;=A54,A55,10)</f>
        <v>0</v>
      </c>
      <c r="D55" s="20">
        <f>HLOOKUP(View!$G$3,Chamber!$A$1:$CW$162,ROW()-20,FALSE)/100</f>
        <v>0</v>
      </c>
      <c r="E55" s="13">
        <f t="shared" si="5"/>
        <v>0</v>
      </c>
      <c r="F55" s="13">
        <f t="shared" ref="F55:F86" si="9">IF(D55&gt;=D54,D55,10)</f>
        <v>0</v>
      </c>
      <c r="G55" s="23">
        <f>HLOOKUP(View!$G$3*2,Chamber!$A$1:$BW$163,162-ROW()+22)/100</f>
        <v>0</v>
      </c>
      <c r="H55" s="23">
        <f>HLOOKUP(View!$G$3,Chamber!$A$1:$BW$163,162-ROW()+22)/100</f>
        <v>0</v>
      </c>
      <c r="I55" s="23">
        <f t="shared" si="1"/>
        <v>47</v>
      </c>
      <c r="K55" s="20">
        <f t="shared" si="2"/>
        <v>-47</v>
      </c>
      <c r="L55" s="20">
        <f>HLOOKUP(View!$G$3,Pressure!$A$1:$CW$198,ROW()-3,FALSE)</f>
        <v>791</v>
      </c>
      <c r="M55" s="20">
        <f>HLOOKUP(View!$G$3*2,Pressure!$A$1:$CW$198,ROW()-3,FALSE)</f>
        <v>472</v>
      </c>
      <c r="P55" s="13">
        <f t="shared" si="0"/>
        <v>71617</v>
      </c>
      <c r="Q55" s="13">
        <f>Back!A53</f>
        <v>58099</v>
      </c>
      <c r="R55" s="13">
        <f>Front!A53</f>
        <v>13518</v>
      </c>
    </row>
    <row r="56" spans="1:18" x14ac:dyDescent="0.25">
      <c r="A56" s="20">
        <f>HLOOKUP(View!$G$3*2,Chamber!$A$1:$CW$162,ROW()-20,FALSE)/100</f>
        <v>0</v>
      </c>
      <c r="B56" s="13">
        <f t="shared" si="7"/>
        <v>0</v>
      </c>
      <c r="C56" s="13">
        <f t="shared" si="8"/>
        <v>0</v>
      </c>
      <c r="D56" s="20">
        <f>HLOOKUP(View!$G$3,Chamber!$A$1:$CW$162,ROW()-20,FALSE)/100</f>
        <v>0</v>
      </c>
      <c r="E56" s="13">
        <f t="shared" si="5"/>
        <v>0</v>
      </c>
      <c r="F56" s="13">
        <f t="shared" si="9"/>
        <v>0</v>
      </c>
      <c r="G56" s="23">
        <f>HLOOKUP(View!$G$3*2,Chamber!$A$1:$BW$163,162-ROW()+22)/100</f>
        <v>0</v>
      </c>
      <c r="H56" s="23">
        <f>HLOOKUP(View!$G$3,Chamber!$A$1:$BW$163,162-ROW()+22)/100</f>
        <v>0</v>
      </c>
      <c r="I56" s="23">
        <f t="shared" si="1"/>
        <v>46</v>
      </c>
      <c r="K56" s="20">
        <f t="shared" si="2"/>
        <v>-46</v>
      </c>
      <c r="L56" s="20">
        <f>HLOOKUP(View!$G$3,Pressure!$A$1:$CW$198,ROW()-3,FALSE)</f>
        <v>946</v>
      </c>
      <c r="M56" s="20">
        <f>HLOOKUP(View!$G$3*2,Pressure!$A$1:$CW$198,ROW()-3,FALSE)</f>
        <v>550</v>
      </c>
      <c r="P56" s="13">
        <f t="shared" si="0"/>
        <v>72618</v>
      </c>
      <c r="Q56" s="13">
        <f>Back!A54</f>
        <v>59085</v>
      </c>
      <c r="R56" s="13">
        <f>Front!A54</f>
        <v>13533</v>
      </c>
    </row>
    <row r="57" spans="1:18" x14ac:dyDescent="0.25">
      <c r="A57" s="20">
        <f>HLOOKUP(View!$G$3*2,Chamber!$A$1:$CW$162,ROW()-20,FALSE)/100</f>
        <v>0</v>
      </c>
      <c r="B57" s="13">
        <f t="shared" si="7"/>
        <v>0</v>
      </c>
      <c r="C57" s="13">
        <f t="shared" si="8"/>
        <v>0</v>
      </c>
      <c r="D57" s="20">
        <f>HLOOKUP(View!$G$3,Chamber!$A$1:$CW$162,ROW()-20,FALSE)/100</f>
        <v>0</v>
      </c>
      <c r="E57" s="13">
        <f t="shared" si="5"/>
        <v>0</v>
      </c>
      <c r="F57" s="13">
        <f t="shared" si="9"/>
        <v>0</v>
      </c>
      <c r="G57" s="23">
        <f>HLOOKUP(View!$G$3*2,Chamber!$A$1:$BW$163,162-ROW()+22)/100</f>
        <v>0</v>
      </c>
      <c r="H57" s="23">
        <f>HLOOKUP(View!$G$3,Chamber!$A$1:$BW$163,162-ROW()+22)/100</f>
        <v>0</v>
      </c>
      <c r="I57" s="23">
        <f t="shared" si="1"/>
        <v>45</v>
      </c>
      <c r="K57" s="20">
        <f t="shared" si="2"/>
        <v>-45</v>
      </c>
      <c r="L57" s="20">
        <f>HLOOKUP(View!$G$3,Pressure!$A$1:$CW$198,ROW()-3,FALSE)</f>
        <v>972</v>
      </c>
      <c r="M57" s="20">
        <f>HLOOKUP(View!$G$3*2,Pressure!$A$1:$CW$198,ROW()-3,FALSE)</f>
        <v>511</v>
      </c>
      <c r="P57" s="13">
        <f t="shared" si="0"/>
        <v>73617</v>
      </c>
      <c r="Q57" s="13">
        <f>Back!A55</f>
        <v>60076</v>
      </c>
      <c r="R57" s="13">
        <f>Front!A55</f>
        <v>13541</v>
      </c>
    </row>
    <row r="58" spans="1:18" x14ac:dyDescent="0.25">
      <c r="A58" s="20">
        <f>HLOOKUP(View!$G$3*2,Chamber!$A$1:$CW$162,ROW()-20,FALSE)/100</f>
        <v>0</v>
      </c>
      <c r="B58" s="13">
        <f t="shared" si="7"/>
        <v>0</v>
      </c>
      <c r="C58" s="13">
        <f t="shared" si="8"/>
        <v>0</v>
      </c>
      <c r="D58" s="20">
        <f>HLOOKUP(View!$G$3,Chamber!$A$1:$CW$162,ROW()-20,FALSE)/100</f>
        <v>0</v>
      </c>
      <c r="E58" s="13">
        <f t="shared" si="5"/>
        <v>0</v>
      </c>
      <c r="F58" s="13">
        <f t="shared" si="9"/>
        <v>0</v>
      </c>
      <c r="G58" s="23">
        <f>HLOOKUP(View!$G$3*2,Chamber!$A$1:$BW$163,162-ROW()+22)/100</f>
        <v>0</v>
      </c>
      <c r="H58" s="23">
        <f>HLOOKUP(View!$G$3,Chamber!$A$1:$BW$163,162-ROW()+22)/100</f>
        <v>0</v>
      </c>
      <c r="I58" s="23">
        <f t="shared" si="1"/>
        <v>44</v>
      </c>
      <c r="K58" s="20">
        <f t="shared" si="2"/>
        <v>-44</v>
      </c>
      <c r="L58" s="20">
        <f>HLOOKUP(View!$G$3,Pressure!$A$1:$CW$198,ROW()-3,FALSE)</f>
        <v>989</v>
      </c>
      <c r="M58" s="20">
        <f>HLOOKUP(View!$G$3*2,Pressure!$A$1:$CW$198,ROW()-3,FALSE)</f>
        <v>456</v>
      </c>
      <c r="P58" s="13">
        <f t="shared" si="0"/>
        <v>74617</v>
      </c>
      <c r="Q58" s="13">
        <f>Back!A56</f>
        <v>61068</v>
      </c>
      <c r="R58" s="13">
        <f>Front!A56</f>
        <v>13549</v>
      </c>
    </row>
    <row r="59" spans="1:18" x14ac:dyDescent="0.25">
      <c r="A59" s="20">
        <f>HLOOKUP(View!$G$3*2,Chamber!$A$1:$CW$162,ROW()-20,FALSE)/100</f>
        <v>0</v>
      </c>
      <c r="B59" s="13">
        <f t="shared" si="7"/>
        <v>0</v>
      </c>
      <c r="C59" s="13">
        <f t="shared" si="8"/>
        <v>0</v>
      </c>
      <c r="D59" s="20">
        <f>HLOOKUP(View!$G$3,Chamber!$A$1:$CW$162,ROW()-20,FALSE)/100</f>
        <v>0</v>
      </c>
      <c r="E59" s="13">
        <f t="shared" si="5"/>
        <v>0</v>
      </c>
      <c r="F59" s="13">
        <f t="shared" si="9"/>
        <v>0</v>
      </c>
      <c r="G59" s="23">
        <f>HLOOKUP(View!$G$3*2,Chamber!$A$1:$BW$163,162-ROW()+22)/100</f>
        <v>0</v>
      </c>
      <c r="H59" s="23">
        <f>HLOOKUP(View!$G$3,Chamber!$A$1:$BW$163,162-ROW()+22)/100</f>
        <v>0</v>
      </c>
      <c r="I59" s="23">
        <f t="shared" si="1"/>
        <v>43</v>
      </c>
      <c r="K59" s="20">
        <f t="shared" si="2"/>
        <v>-43</v>
      </c>
      <c r="L59" s="20">
        <f>HLOOKUP(View!$G$3,Pressure!$A$1:$CW$198,ROW()-3,FALSE)</f>
        <v>1001</v>
      </c>
      <c r="M59" s="20">
        <f>HLOOKUP(View!$G$3*2,Pressure!$A$1:$CW$198,ROW()-3,FALSE)</f>
        <v>423</v>
      </c>
      <c r="P59" s="13">
        <f t="shared" si="0"/>
        <v>75617</v>
      </c>
      <c r="Q59" s="13">
        <f>Back!A57</f>
        <v>62060</v>
      </c>
      <c r="R59" s="13">
        <f>Front!A57</f>
        <v>13557</v>
      </c>
    </row>
    <row r="60" spans="1:18" x14ac:dyDescent="0.25">
      <c r="A60" s="20">
        <f>HLOOKUP(View!$G$3*2,Chamber!$A$1:$CW$162,ROW()-20,FALSE)/100</f>
        <v>0</v>
      </c>
      <c r="B60" s="13">
        <f t="shared" si="7"/>
        <v>0</v>
      </c>
      <c r="C60" s="13">
        <f t="shared" si="8"/>
        <v>0</v>
      </c>
      <c r="D60" s="20">
        <f>HLOOKUP(View!$G$3,Chamber!$A$1:$CW$162,ROW()-20,FALSE)/100</f>
        <v>0</v>
      </c>
      <c r="E60" s="13">
        <f t="shared" si="5"/>
        <v>0</v>
      </c>
      <c r="F60" s="13">
        <f t="shared" si="9"/>
        <v>0</v>
      </c>
      <c r="G60" s="23">
        <f>HLOOKUP(View!$G$3*2,Chamber!$A$1:$BW$163,162-ROW()+22)/100</f>
        <v>0</v>
      </c>
      <c r="H60" s="23">
        <f>HLOOKUP(View!$G$3,Chamber!$A$1:$BW$163,162-ROW()+22)/100</f>
        <v>0</v>
      </c>
      <c r="I60" s="23">
        <f t="shared" si="1"/>
        <v>42</v>
      </c>
      <c r="K60" s="20">
        <f t="shared" si="2"/>
        <v>-42</v>
      </c>
      <c r="L60" s="20">
        <f>HLOOKUP(View!$G$3,Pressure!$A$1:$CW$198,ROW()-3,FALSE)</f>
        <v>1011</v>
      </c>
      <c r="M60" s="20">
        <f>HLOOKUP(View!$G$3*2,Pressure!$A$1:$CW$198,ROW()-3,FALSE)</f>
        <v>393</v>
      </c>
      <c r="P60" s="13">
        <f t="shared" si="0"/>
        <v>76618</v>
      </c>
      <c r="Q60" s="13">
        <f>Back!A58</f>
        <v>63052</v>
      </c>
      <c r="R60" s="13">
        <f>Front!A58</f>
        <v>13566</v>
      </c>
    </row>
    <row r="61" spans="1:18" x14ac:dyDescent="0.25">
      <c r="A61" s="20">
        <f>HLOOKUP(View!$G$3*2,Chamber!$A$1:$CW$162,ROW()-20,FALSE)/100</f>
        <v>0</v>
      </c>
      <c r="B61" s="13">
        <f t="shared" si="7"/>
        <v>0</v>
      </c>
      <c r="C61" s="13">
        <f t="shared" si="8"/>
        <v>0</v>
      </c>
      <c r="D61" s="20">
        <f>HLOOKUP(View!$G$3,Chamber!$A$1:$CW$162,ROW()-20,FALSE)/100</f>
        <v>0</v>
      </c>
      <c r="E61" s="13">
        <f t="shared" si="5"/>
        <v>0</v>
      </c>
      <c r="F61" s="13">
        <f t="shared" si="9"/>
        <v>0</v>
      </c>
      <c r="G61" s="23">
        <f>HLOOKUP(View!$G$3*2,Chamber!$A$1:$BW$163,162-ROW()+22)/100</f>
        <v>0</v>
      </c>
      <c r="H61" s="23">
        <f>HLOOKUP(View!$G$3,Chamber!$A$1:$BW$163,162-ROW()+22)/100</f>
        <v>0</v>
      </c>
      <c r="I61" s="23">
        <f t="shared" si="1"/>
        <v>41</v>
      </c>
      <c r="K61" s="20">
        <f t="shared" si="2"/>
        <v>-41</v>
      </c>
      <c r="L61" s="20">
        <f>HLOOKUP(View!$G$3,Pressure!$A$1:$CW$198,ROW()-3,FALSE)</f>
        <v>1021</v>
      </c>
      <c r="M61" s="20">
        <f>HLOOKUP(View!$G$3*2,Pressure!$A$1:$CW$198,ROW()-3,FALSE)</f>
        <v>371</v>
      </c>
      <c r="P61" s="13">
        <f t="shared" si="0"/>
        <v>77617</v>
      </c>
      <c r="Q61" s="13">
        <f>Back!A59</f>
        <v>64044</v>
      </c>
      <c r="R61" s="13">
        <f>Front!A59</f>
        <v>13573</v>
      </c>
    </row>
    <row r="62" spans="1:18" x14ac:dyDescent="0.25">
      <c r="A62" s="20">
        <f>HLOOKUP(View!$G$3*2,Chamber!$A$1:$CW$162,ROW()-20,FALSE)/100</f>
        <v>0</v>
      </c>
      <c r="B62" s="13">
        <f t="shared" si="7"/>
        <v>0</v>
      </c>
      <c r="C62" s="13">
        <f t="shared" si="8"/>
        <v>0</v>
      </c>
      <c r="D62" s="20">
        <f>HLOOKUP(View!$G$3,Chamber!$A$1:$CW$162,ROW()-20,FALSE)/100</f>
        <v>0</v>
      </c>
      <c r="E62" s="13">
        <f t="shared" si="5"/>
        <v>0</v>
      </c>
      <c r="F62" s="13">
        <f t="shared" si="9"/>
        <v>0</v>
      </c>
      <c r="G62" s="23">
        <f>HLOOKUP(View!$G$3*2,Chamber!$A$1:$BW$163,162-ROW()+22)/100</f>
        <v>0</v>
      </c>
      <c r="H62" s="23">
        <f>HLOOKUP(View!$G$3,Chamber!$A$1:$BW$163,162-ROW()+22)/100</f>
        <v>0</v>
      </c>
      <c r="I62" s="23">
        <f t="shared" si="1"/>
        <v>40</v>
      </c>
      <c r="K62" s="20">
        <f t="shared" si="2"/>
        <v>-40</v>
      </c>
      <c r="L62" s="20">
        <f>HLOOKUP(View!$G$3,Pressure!$A$1:$CW$198,ROW()-3,FALSE)</f>
        <v>1032</v>
      </c>
      <c r="M62" s="20">
        <f>HLOOKUP(View!$G$3*2,Pressure!$A$1:$CW$198,ROW()-3,FALSE)</f>
        <v>362</v>
      </c>
      <c r="P62" s="13">
        <f t="shared" si="0"/>
        <v>78617</v>
      </c>
      <c r="Q62" s="13">
        <f>Back!A60</f>
        <v>65042</v>
      </c>
      <c r="R62" s="13">
        <f>Front!A60</f>
        <v>13575</v>
      </c>
    </row>
    <row r="63" spans="1:18" x14ac:dyDescent="0.25">
      <c r="A63" s="20">
        <f>HLOOKUP(View!$G$3*2,Chamber!$A$1:$CW$162,ROW()-20,FALSE)/100</f>
        <v>0</v>
      </c>
      <c r="B63" s="13">
        <f t="shared" si="7"/>
        <v>0</v>
      </c>
      <c r="C63" s="13">
        <f t="shared" si="8"/>
        <v>0</v>
      </c>
      <c r="D63" s="20">
        <f>HLOOKUP(View!$G$3,Chamber!$A$1:$CW$162,ROW()-20,FALSE)/100</f>
        <v>0</v>
      </c>
      <c r="E63" s="13">
        <f t="shared" si="5"/>
        <v>0</v>
      </c>
      <c r="F63" s="13">
        <f t="shared" si="9"/>
        <v>0</v>
      </c>
      <c r="G63" s="23">
        <f>HLOOKUP(View!$G$3*2,Chamber!$A$1:$BW$163,162-ROW()+22)/100</f>
        <v>0</v>
      </c>
      <c r="H63" s="23">
        <f>HLOOKUP(View!$G$3,Chamber!$A$1:$BW$163,162-ROW()+22)/100</f>
        <v>0</v>
      </c>
      <c r="I63" s="23">
        <f t="shared" si="1"/>
        <v>39</v>
      </c>
      <c r="K63" s="20">
        <f t="shared" si="2"/>
        <v>-39</v>
      </c>
      <c r="L63" s="20">
        <f>HLOOKUP(View!$G$3,Pressure!$A$1:$CW$198,ROW()-3,FALSE)</f>
        <v>1093</v>
      </c>
      <c r="M63" s="20">
        <f>HLOOKUP(View!$G$3*2,Pressure!$A$1:$CW$198,ROW()-3,FALSE)</f>
        <v>433</v>
      </c>
      <c r="P63" s="13">
        <f t="shared" si="0"/>
        <v>79617</v>
      </c>
      <c r="Q63" s="13">
        <f>Back!A61</f>
        <v>66040</v>
      </c>
      <c r="R63" s="13">
        <f>Front!A61</f>
        <v>13577</v>
      </c>
    </row>
    <row r="64" spans="1:18" x14ac:dyDescent="0.25">
      <c r="A64" s="20">
        <f>HLOOKUP(View!$G$3*2,Chamber!$A$1:$CW$162,ROW()-20,FALSE)/100</f>
        <v>0</v>
      </c>
      <c r="B64" s="13">
        <f t="shared" si="7"/>
        <v>0</v>
      </c>
      <c r="C64" s="13">
        <f t="shared" si="8"/>
        <v>0</v>
      </c>
      <c r="D64" s="20">
        <f>HLOOKUP(View!$G$3,Chamber!$A$1:$CW$162,ROW()-20,FALSE)/100</f>
        <v>0</v>
      </c>
      <c r="E64" s="13">
        <f t="shared" si="5"/>
        <v>0</v>
      </c>
      <c r="F64" s="13">
        <f t="shared" si="9"/>
        <v>0</v>
      </c>
      <c r="G64" s="23">
        <f>HLOOKUP(View!$G$3*2,Chamber!$A$1:$BW$163,162-ROW()+22)/100</f>
        <v>0</v>
      </c>
      <c r="H64" s="23">
        <f>HLOOKUP(View!$G$3,Chamber!$A$1:$BW$163,162-ROW()+22)/100</f>
        <v>0</v>
      </c>
      <c r="I64" s="23">
        <f t="shared" si="1"/>
        <v>38</v>
      </c>
      <c r="K64" s="20">
        <f t="shared" si="2"/>
        <v>-38</v>
      </c>
      <c r="L64" s="20">
        <f>HLOOKUP(View!$G$3,Pressure!$A$1:$CW$198,ROW()-3,FALSE)</f>
        <v>1135</v>
      </c>
      <c r="M64" s="20">
        <f>HLOOKUP(View!$G$3*2,Pressure!$A$1:$CW$198,ROW()-3,FALSE)</f>
        <v>549</v>
      </c>
      <c r="P64" s="13">
        <f t="shared" si="0"/>
        <v>80618</v>
      </c>
      <c r="Q64" s="13">
        <f>Back!A62</f>
        <v>67038</v>
      </c>
      <c r="R64" s="13">
        <f>Front!A62</f>
        <v>13580</v>
      </c>
    </row>
    <row r="65" spans="1:18" x14ac:dyDescent="0.25">
      <c r="A65" s="20">
        <f>HLOOKUP(View!$G$3*2,Chamber!$A$1:$CW$162,ROW()-20,FALSE)/100</f>
        <v>0</v>
      </c>
      <c r="B65" s="13">
        <f t="shared" si="7"/>
        <v>0</v>
      </c>
      <c r="C65" s="13">
        <f t="shared" si="8"/>
        <v>0</v>
      </c>
      <c r="D65" s="20">
        <f>HLOOKUP(View!$G$3,Chamber!$A$1:$CW$162,ROW()-20,FALSE)/100</f>
        <v>0</v>
      </c>
      <c r="E65" s="13">
        <f t="shared" si="5"/>
        <v>0</v>
      </c>
      <c r="F65" s="13">
        <f t="shared" si="9"/>
        <v>0</v>
      </c>
      <c r="G65" s="23">
        <f>HLOOKUP(View!$G$3*2,Chamber!$A$1:$BW$163,162-ROW()+22)/100</f>
        <v>0</v>
      </c>
      <c r="H65" s="23">
        <f>HLOOKUP(View!$G$3,Chamber!$A$1:$BW$163,162-ROW()+22)/100</f>
        <v>0</v>
      </c>
      <c r="I65" s="23">
        <f t="shared" si="1"/>
        <v>37</v>
      </c>
      <c r="K65" s="20">
        <f t="shared" si="2"/>
        <v>-37</v>
      </c>
      <c r="L65" s="20">
        <f>HLOOKUP(View!$G$3,Pressure!$A$1:$CW$198,ROW()-3,FALSE)</f>
        <v>1087</v>
      </c>
      <c r="M65" s="20">
        <f>HLOOKUP(View!$G$3*2,Pressure!$A$1:$CW$198,ROW()-3,FALSE)</f>
        <v>666</v>
      </c>
      <c r="P65" s="13">
        <f t="shared" si="0"/>
        <v>81617</v>
      </c>
      <c r="Q65" s="13">
        <f>Back!A63</f>
        <v>68035</v>
      </c>
      <c r="R65" s="13">
        <f>Front!A63</f>
        <v>13582</v>
      </c>
    </row>
    <row r="66" spans="1:18" x14ac:dyDescent="0.25">
      <c r="A66" s="20">
        <f>HLOOKUP(View!$G$3*2,Chamber!$A$1:$CW$162,ROW()-20,FALSE)/100</f>
        <v>0</v>
      </c>
      <c r="B66" s="13">
        <f t="shared" si="7"/>
        <v>0</v>
      </c>
      <c r="C66" s="13">
        <f t="shared" si="8"/>
        <v>0</v>
      </c>
      <c r="D66" s="20">
        <f>HLOOKUP(View!$G$3,Chamber!$A$1:$CW$162,ROW()-20,FALSE)/100</f>
        <v>0</v>
      </c>
      <c r="E66" s="13">
        <f t="shared" si="5"/>
        <v>0</v>
      </c>
      <c r="F66" s="13">
        <f t="shared" si="9"/>
        <v>0</v>
      </c>
      <c r="G66" s="23">
        <f>HLOOKUP(View!$G$3*2,Chamber!$A$1:$BW$163,162-ROW()+22)/100</f>
        <v>0</v>
      </c>
      <c r="H66" s="23">
        <f>HLOOKUP(View!$G$3,Chamber!$A$1:$BW$163,162-ROW()+22)/100</f>
        <v>0.01</v>
      </c>
      <c r="I66" s="23">
        <f t="shared" si="1"/>
        <v>36</v>
      </c>
      <c r="K66" s="20">
        <f t="shared" si="2"/>
        <v>-36</v>
      </c>
      <c r="L66" s="20">
        <f>HLOOKUP(View!$G$3,Pressure!$A$1:$CW$198,ROW()-3,FALSE)</f>
        <v>1013</v>
      </c>
      <c r="M66" s="20">
        <f>HLOOKUP(View!$G$3*2,Pressure!$A$1:$CW$198,ROW()-3,FALSE)</f>
        <v>824</v>
      </c>
      <c r="P66" s="13">
        <f t="shared" si="0"/>
        <v>82618</v>
      </c>
      <c r="Q66" s="13">
        <f>Back!A64</f>
        <v>69026</v>
      </c>
      <c r="R66" s="13">
        <f>Front!A64</f>
        <v>13592</v>
      </c>
    </row>
    <row r="67" spans="1:18" x14ac:dyDescent="0.25">
      <c r="A67" s="20">
        <f>HLOOKUP(View!$G$3*2,Chamber!$A$1:$CW$162,ROW()-20,FALSE)/100</f>
        <v>0</v>
      </c>
      <c r="B67" s="13">
        <f t="shared" si="7"/>
        <v>0</v>
      </c>
      <c r="C67" s="13">
        <f t="shared" si="8"/>
        <v>0</v>
      </c>
      <c r="D67" s="20">
        <f>HLOOKUP(View!$G$3,Chamber!$A$1:$CW$162,ROW()-20,FALSE)/100</f>
        <v>0</v>
      </c>
      <c r="E67" s="13">
        <f t="shared" si="5"/>
        <v>0</v>
      </c>
      <c r="F67" s="13">
        <f t="shared" si="9"/>
        <v>0</v>
      </c>
      <c r="G67" s="23">
        <f>HLOOKUP(View!$G$3*2,Chamber!$A$1:$BW$163,162-ROW()+22)/100</f>
        <v>0</v>
      </c>
      <c r="H67" s="23">
        <f>HLOOKUP(View!$G$3,Chamber!$A$1:$BW$163,162-ROW()+22)/100</f>
        <v>0.02</v>
      </c>
      <c r="I67" s="23">
        <f t="shared" si="1"/>
        <v>35</v>
      </c>
      <c r="K67" s="20">
        <f t="shared" si="2"/>
        <v>-35</v>
      </c>
      <c r="L67" s="20">
        <f>HLOOKUP(View!$G$3,Pressure!$A$1:$CW$198,ROW()-3,FALSE)</f>
        <v>943</v>
      </c>
      <c r="M67" s="20">
        <f>HLOOKUP(View!$G$3*2,Pressure!$A$1:$CW$198,ROW()-3,FALSE)</f>
        <v>1003</v>
      </c>
      <c r="P67" s="13">
        <f t="shared" si="0"/>
        <v>83618</v>
      </c>
      <c r="Q67" s="13">
        <f>Back!A65</f>
        <v>70011</v>
      </c>
      <c r="R67" s="13">
        <f>Front!A65</f>
        <v>13607</v>
      </c>
    </row>
    <row r="68" spans="1:18" x14ac:dyDescent="0.25">
      <c r="A68" s="20">
        <f>HLOOKUP(View!$G$3*2,Chamber!$A$1:$CW$162,ROW()-20,FALSE)/100</f>
        <v>0</v>
      </c>
      <c r="B68" s="13">
        <f t="shared" si="7"/>
        <v>0</v>
      </c>
      <c r="C68" s="13">
        <f t="shared" si="8"/>
        <v>0</v>
      </c>
      <c r="D68" s="20">
        <f>HLOOKUP(View!$G$3,Chamber!$A$1:$CW$162,ROW()-20,FALSE)/100</f>
        <v>0</v>
      </c>
      <c r="E68" s="13">
        <f t="shared" si="5"/>
        <v>0</v>
      </c>
      <c r="F68" s="13">
        <f t="shared" si="9"/>
        <v>0</v>
      </c>
      <c r="G68" s="23">
        <f>HLOOKUP(View!$G$3*2,Chamber!$A$1:$BW$163,162-ROW()+22)/100</f>
        <v>0</v>
      </c>
      <c r="H68" s="23">
        <f>HLOOKUP(View!$G$3,Chamber!$A$1:$BW$163,162-ROW()+22)/100</f>
        <v>0.05</v>
      </c>
      <c r="I68" s="23">
        <f t="shared" si="1"/>
        <v>34</v>
      </c>
      <c r="K68" s="20">
        <f t="shared" si="2"/>
        <v>-34</v>
      </c>
      <c r="L68" s="20">
        <f>HLOOKUP(View!$G$3,Pressure!$A$1:$CW$198,ROW()-3,FALSE)</f>
        <v>906</v>
      </c>
      <c r="M68" s="20">
        <f>HLOOKUP(View!$G$3*2,Pressure!$A$1:$CW$198,ROW()-3,FALSE)</f>
        <v>1182</v>
      </c>
      <c r="P68" s="13">
        <f t="shared" ref="P68:P131" si="10">IF((R68+Q68)&gt;0,(R68+Q68),500000)</f>
        <v>84618</v>
      </c>
      <c r="Q68" s="13">
        <f>Back!A66</f>
        <v>70996</v>
      </c>
      <c r="R68" s="13">
        <f>Front!A66</f>
        <v>13622</v>
      </c>
    </row>
    <row r="69" spans="1:18" x14ac:dyDescent="0.25">
      <c r="A69" s="20">
        <f>HLOOKUP(View!$G$3*2,Chamber!$A$1:$CW$162,ROW()-20,FALSE)/100</f>
        <v>0</v>
      </c>
      <c r="B69" s="13">
        <f t="shared" si="7"/>
        <v>0</v>
      </c>
      <c r="C69" s="13">
        <f t="shared" si="8"/>
        <v>0</v>
      </c>
      <c r="D69" s="20">
        <f>HLOOKUP(View!$G$3,Chamber!$A$1:$CW$162,ROW()-20,FALSE)/100</f>
        <v>0</v>
      </c>
      <c r="E69" s="13">
        <f t="shared" si="5"/>
        <v>0</v>
      </c>
      <c r="F69" s="13">
        <f t="shared" si="9"/>
        <v>0</v>
      </c>
      <c r="G69" s="23">
        <f>HLOOKUP(View!$G$3*2,Chamber!$A$1:$BW$163,162-ROW()+22)/100</f>
        <v>0</v>
      </c>
      <c r="H69" s="23">
        <f>HLOOKUP(View!$G$3,Chamber!$A$1:$BW$163,162-ROW()+22)/100</f>
        <v>0.08</v>
      </c>
      <c r="I69" s="23">
        <f t="shared" ref="I69:I132" si="11">I68-1</f>
        <v>33</v>
      </c>
      <c r="K69" s="20">
        <f t="shared" ref="K69:K132" si="12">K68+1</f>
        <v>-33</v>
      </c>
      <c r="L69" s="20">
        <f>HLOOKUP(View!$G$3,Pressure!$A$1:$CW$198,ROW()-3,FALSE)</f>
        <v>996</v>
      </c>
      <c r="M69" s="20">
        <f>HLOOKUP(View!$G$3*2,Pressure!$A$1:$CW$198,ROW()-3,FALSE)</f>
        <v>1371</v>
      </c>
      <c r="P69" s="13">
        <f t="shared" si="10"/>
        <v>85618</v>
      </c>
      <c r="Q69" s="13">
        <f>Back!A67</f>
        <v>71981</v>
      </c>
      <c r="R69" s="13">
        <f>Front!A67</f>
        <v>13637</v>
      </c>
    </row>
    <row r="70" spans="1:18" x14ac:dyDescent="0.25">
      <c r="A70" s="20">
        <f>HLOOKUP(View!$G$3*2,Chamber!$A$1:$CW$162,ROW()-20,FALSE)/100</f>
        <v>0</v>
      </c>
      <c r="B70" s="13">
        <f t="shared" si="7"/>
        <v>0</v>
      </c>
      <c r="C70" s="13">
        <f t="shared" si="8"/>
        <v>0</v>
      </c>
      <c r="D70" s="20">
        <f>HLOOKUP(View!$G$3,Chamber!$A$1:$CW$162,ROW()-20,FALSE)/100</f>
        <v>0</v>
      </c>
      <c r="E70" s="13">
        <f t="shared" si="5"/>
        <v>0</v>
      </c>
      <c r="F70" s="13">
        <f t="shared" si="9"/>
        <v>0</v>
      </c>
      <c r="G70" s="23">
        <f>HLOOKUP(View!$G$3*2,Chamber!$A$1:$BW$163,162-ROW()+22)/100</f>
        <v>0</v>
      </c>
      <c r="H70" s="23">
        <f>HLOOKUP(View!$G$3,Chamber!$A$1:$BW$163,162-ROW()+22)/100</f>
        <v>0.12</v>
      </c>
      <c r="I70" s="23">
        <f t="shared" si="11"/>
        <v>32</v>
      </c>
      <c r="K70" s="20">
        <f t="shared" si="12"/>
        <v>-32</v>
      </c>
      <c r="L70" s="20">
        <f>HLOOKUP(View!$G$3,Pressure!$A$1:$CW$198,ROW()-3,FALSE)</f>
        <v>1205</v>
      </c>
      <c r="M70" s="20">
        <f>HLOOKUP(View!$G$3*2,Pressure!$A$1:$CW$198,ROW()-3,FALSE)</f>
        <v>1586</v>
      </c>
      <c r="P70" s="13">
        <f t="shared" si="10"/>
        <v>86618</v>
      </c>
      <c r="Q70" s="13">
        <f>Back!A68</f>
        <v>72966</v>
      </c>
      <c r="R70" s="13">
        <f>Front!A68</f>
        <v>13652</v>
      </c>
    </row>
    <row r="71" spans="1:18" x14ac:dyDescent="0.25">
      <c r="A71" s="20">
        <f>HLOOKUP(View!$G$3*2,Chamber!$A$1:$CW$162,ROW()-20,FALSE)/100</f>
        <v>0</v>
      </c>
      <c r="B71" s="13">
        <f t="shared" si="7"/>
        <v>0</v>
      </c>
      <c r="C71" s="13">
        <f t="shared" si="8"/>
        <v>0</v>
      </c>
      <c r="D71" s="20">
        <f>HLOOKUP(View!$G$3,Chamber!$A$1:$CW$162,ROW()-20,FALSE)/100</f>
        <v>0</v>
      </c>
      <c r="E71" s="13">
        <f t="shared" si="5"/>
        <v>0</v>
      </c>
      <c r="F71" s="13">
        <f t="shared" si="9"/>
        <v>0</v>
      </c>
      <c r="G71" s="23">
        <f>HLOOKUP(View!$G$3*2,Chamber!$A$1:$BW$163,162-ROW()+22)/100</f>
        <v>0</v>
      </c>
      <c r="H71" s="23">
        <f>HLOOKUP(View!$G$3,Chamber!$A$1:$BW$163,162-ROW()+22)/100</f>
        <v>0.16</v>
      </c>
      <c r="I71" s="23">
        <f t="shared" si="11"/>
        <v>31</v>
      </c>
      <c r="K71" s="20">
        <f t="shared" si="12"/>
        <v>-31</v>
      </c>
      <c r="L71" s="20">
        <f>HLOOKUP(View!$G$3,Pressure!$A$1:$CW$198,ROW()-3,FALSE)</f>
        <v>1416</v>
      </c>
      <c r="M71" s="20">
        <f>HLOOKUP(View!$G$3*2,Pressure!$A$1:$CW$198,ROW()-3,FALSE)</f>
        <v>1815</v>
      </c>
      <c r="P71" s="13">
        <f t="shared" si="10"/>
        <v>87618</v>
      </c>
      <c r="Q71" s="13">
        <f>Back!A69</f>
        <v>73951</v>
      </c>
      <c r="R71" s="13">
        <f>Front!A69</f>
        <v>13667</v>
      </c>
    </row>
    <row r="72" spans="1:18" x14ac:dyDescent="0.25">
      <c r="A72" s="20">
        <f>HLOOKUP(View!$G$3*2,Chamber!$A$1:$CW$162,ROW()-20,FALSE)/100</f>
        <v>0</v>
      </c>
      <c r="B72" s="13">
        <f t="shared" si="7"/>
        <v>0</v>
      </c>
      <c r="C72" s="13">
        <f t="shared" si="8"/>
        <v>0</v>
      </c>
      <c r="D72" s="20">
        <f>HLOOKUP(View!$G$3,Chamber!$A$1:$CW$162,ROW()-20,FALSE)/100</f>
        <v>0</v>
      </c>
      <c r="E72" s="13">
        <f t="shared" si="5"/>
        <v>0</v>
      </c>
      <c r="F72" s="13">
        <f t="shared" si="9"/>
        <v>0</v>
      </c>
      <c r="G72" s="23">
        <f>HLOOKUP(View!$G$3*2,Chamber!$A$1:$BW$163,162-ROW()+22)/100</f>
        <v>0</v>
      </c>
      <c r="H72" s="23">
        <f>HLOOKUP(View!$G$3,Chamber!$A$1:$BW$163,162-ROW()+22)/100</f>
        <v>0.21</v>
      </c>
      <c r="I72" s="23">
        <f t="shared" si="11"/>
        <v>30</v>
      </c>
      <c r="K72" s="20">
        <f t="shared" si="12"/>
        <v>-30</v>
      </c>
      <c r="L72" s="20">
        <f>HLOOKUP(View!$G$3,Pressure!$A$1:$CW$198,ROW()-3,FALSE)</f>
        <v>1510</v>
      </c>
      <c r="M72" s="20">
        <f>HLOOKUP(View!$G$3*2,Pressure!$A$1:$CW$198,ROW()-3,FALSE)</f>
        <v>2048</v>
      </c>
      <c r="P72" s="13">
        <f t="shared" si="10"/>
        <v>88617</v>
      </c>
      <c r="Q72" s="13">
        <f>Back!A70</f>
        <v>74925</v>
      </c>
      <c r="R72" s="13">
        <f>Front!A70</f>
        <v>13692</v>
      </c>
    </row>
    <row r="73" spans="1:18" x14ac:dyDescent="0.25">
      <c r="A73" s="20">
        <f>HLOOKUP(View!$G$3*2,Chamber!$A$1:$CW$162,ROW()-20,FALSE)/100</f>
        <v>0</v>
      </c>
      <c r="B73" s="13">
        <f t="shared" si="7"/>
        <v>0</v>
      </c>
      <c r="C73" s="13">
        <f t="shared" si="8"/>
        <v>0</v>
      </c>
      <c r="D73" s="20">
        <f>HLOOKUP(View!$G$3,Chamber!$A$1:$CW$162,ROW()-20,FALSE)/100</f>
        <v>0</v>
      </c>
      <c r="E73" s="13">
        <f t="shared" si="5"/>
        <v>0</v>
      </c>
      <c r="F73" s="13">
        <f t="shared" si="9"/>
        <v>0</v>
      </c>
      <c r="G73" s="23">
        <f>HLOOKUP(View!$G$3*2,Chamber!$A$1:$BW$163,162-ROW()+22)/100</f>
        <v>0.02</v>
      </c>
      <c r="H73" s="23">
        <f>HLOOKUP(View!$G$3,Chamber!$A$1:$BW$163,162-ROW()+22)/100</f>
        <v>0.26</v>
      </c>
      <c r="I73" s="23">
        <f t="shared" si="11"/>
        <v>29</v>
      </c>
      <c r="K73" s="20">
        <f t="shared" si="12"/>
        <v>-29</v>
      </c>
      <c r="L73" s="20">
        <f>HLOOKUP(View!$G$3,Pressure!$A$1:$CW$198,ROW()-3,FALSE)</f>
        <v>1331</v>
      </c>
      <c r="M73" s="20">
        <f>HLOOKUP(View!$G$3*2,Pressure!$A$1:$CW$198,ROW()-3,FALSE)</f>
        <v>2302</v>
      </c>
      <c r="P73" s="13">
        <f t="shared" si="10"/>
        <v>89618</v>
      </c>
      <c r="Q73" s="13">
        <f>Back!A71</f>
        <v>75895</v>
      </c>
      <c r="R73" s="13">
        <f>Front!A71</f>
        <v>13723</v>
      </c>
    </row>
    <row r="74" spans="1:18" x14ac:dyDescent="0.25">
      <c r="A74" s="20">
        <f>HLOOKUP(View!$G$3*2,Chamber!$A$1:$CW$162,ROW()-20,FALSE)/100</f>
        <v>0</v>
      </c>
      <c r="B74" s="13">
        <f t="shared" si="7"/>
        <v>0</v>
      </c>
      <c r="C74" s="13">
        <f t="shared" si="8"/>
        <v>0</v>
      </c>
      <c r="D74" s="20">
        <f>HLOOKUP(View!$G$3,Chamber!$A$1:$CW$162,ROW()-20,FALSE)/100</f>
        <v>0</v>
      </c>
      <c r="E74" s="13">
        <f t="shared" si="5"/>
        <v>0</v>
      </c>
      <c r="F74" s="13">
        <f t="shared" si="9"/>
        <v>0</v>
      </c>
      <c r="G74" s="23">
        <f>HLOOKUP(View!$G$3*2,Chamber!$A$1:$BW$163,162-ROW()+22)/100</f>
        <v>0.03</v>
      </c>
      <c r="H74" s="23">
        <f>HLOOKUP(View!$G$3,Chamber!$A$1:$BW$163,162-ROW()+22)/100</f>
        <v>0.3</v>
      </c>
      <c r="I74" s="23">
        <f t="shared" si="11"/>
        <v>28</v>
      </c>
      <c r="K74" s="20">
        <f t="shared" si="12"/>
        <v>-28</v>
      </c>
      <c r="L74" s="20">
        <f>HLOOKUP(View!$G$3,Pressure!$A$1:$CW$198,ROW()-3,FALSE)</f>
        <v>933</v>
      </c>
      <c r="M74" s="20">
        <f>HLOOKUP(View!$G$3*2,Pressure!$A$1:$CW$198,ROW()-3,FALSE)</f>
        <v>2577</v>
      </c>
      <c r="P74" s="13">
        <f t="shared" si="10"/>
        <v>90617</v>
      </c>
      <c r="Q74" s="13">
        <f>Back!A72</f>
        <v>76864</v>
      </c>
      <c r="R74" s="13">
        <f>Front!A72</f>
        <v>13753</v>
      </c>
    </row>
    <row r="75" spans="1:18" x14ac:dyDescent="0.25">
      <c r="A75" s="20">
        <f>HLOOKUP(View!$G$3*2,Chamber!$A$1:$CW$162,ROW()-20,FALSE)/100</f>
        <v>0</v>
      </c>
      <c r="B75" s="13">
        <f t="shared" si="7"/>
        <v>0</v>
      </c>
      <c r="C75" s="13">
        <f t="shared" si="8"/>
        <v>0</v>
      </c>
      <c r="D75" s="20">
        <f>HLOOKUP(View!$G$3,Chamber!$A$1:$CW$162,ROW()-20,FALSE)/100</f>
        <v>0</v>
      </c>
      <c r="E75" s="13">
        <f t="shared" si="5"/>
        <v>0</v>
      </c>
      <c r="F75" s="13">
        <f t="shared" si="9"/>
        <v>0</v>
      </c>
      <c r="G75" s="23">
        <f>HLOOKUP(View!$G$3*2,Chamber!$A$1:$BW$163,162-ROW()+22)/100</f>
        <v>0.05</v>
      </c>
      <c r="H75" s="23">
        <f>HLOOKUP(View!$G$3,Chamber!$A$1:$BW$163,162-ROW()+22)/100</f>
        <v>0.35</v>
      </c>
      <c r="I75" s="23">
        <f t="shared" si="11"/>
        <v>27</v>
      </c>
      <c r="K75" s="20">
        <f t="shared" si="12"/>
        <v>-27</v>
      </c>
      <c r="L75" s="20">
        <f>HLOOKUP(View!$G$3,Pressure!$A$1:$CW$198,ROW()-3,FALSE)</f>
        <v>510</v>
      </c>
      <c r="M75" s="20">
        <f>HLOOKUP(View!$G$3*2,Pressure!$A$1:$CW$198,ROW()-3,FALSE)</f>
        <v>2841</v>
      </c>
      <c r="P75" s="13">
        <f t="shared" si="10"/>
        <v>91617</v>
      </c>
      <c r="Q75" s="13">
        <f>Back!A73</f>
        <v>77834</v>
      </c>
      <c r="R75" s="13">
        <f>Front!A73</f>
        <v>13783</v>
      </c>
    </row>
    <row r="76" spans="1:18" x14ac:dyDescent="0.25">
      <c r="A76" s="20">
        <f>HLOOKUP(View!$G$3*2,Chamber!$A$1:$CW$162,ROW()-20,FALSE)/100</f>
        <v>0</v>
      </c>
      <c r="B76" s="13">
        <f t="shared" si="7"/>
        <v>0</v>
      </c>
      <c r="C76" s="13">
        <f t="shared" si="8"/>
        <v>0</v>
      </c>
      <c r="D76" s="20">
        <f>HLOOKUP(View!$G$3,Chamber!$A$1:$CW$162,ROW()-20,FALSE)/100</f>
        <v>0</v>
      </c>
      <c r="E76" s="13">
        <f t="shared" si="5"/>
        <v>0</v>
      </c>
      <c r="F76" s="13">
        <f t="shared" si="9"/>
        <v>0</v>
      </c>
      <c r="G76" s="23">
        <f>HLOOKUP(View!$G$3*2,Chamber!$A$1:$BW$163,162-ROW()+22)/100</f>
        <v>7.0000000000000007E-2</v>
      </c>
      <c r="H76" s="23">
        <f>HLOOKUP(View!$G$3,Chamber!$A$1:$BW$163,162-ROW()+22)/100</f>
        <v>0.39</v>
      </c>
      <c r="I76" s="23">
        <f t="shared" si="11"/>
        <v>26</v>
      </c>
      <c r="K76" s="20">
        <f t="shared" si="12"/>
        <v>-26</v>
      </c>
      <c r="L76" s="20">
        <f>HLOOKUP(View!$G$3,Pressure!$A$1:$CW$198,ROW()-3,FALSE)</f>
        <v>255</v>
      </c>
      <c r="M76" s="20">
        <f>HLOOKUP(View!$G$3*2,Pressure!$A$1:$CW$198,ROW()-3,FALSE)</f>
        <v>3059</v>
      </c>
      <c r="P76" s="13">
        <f t="shared" si="10"/>
        <v>92618</v>
      </c>
      <c r="Q76" s="13">
        <f>Back!A74</f>
        <v>78804</v>
      </c>
      <c r="R76" s="13">
        <f>Front!A74</f>
        <v>13814</v>
      </c>
    </row>
    <row r="77" spans="1:18" x14ac:dyDescent="0.25">
      <c r="A77" s="20">
        <f>HLOOKUP(View!$G$3*2,Chamber!$A$1:$CW$162,ROW()-20,FALSE)/100</f>
        <v>0</v>
      </c>
      <c r="B77" s="13">
        <f t="shared" si="7"/>
        <v>0</v>
      </c>
      <c r="C77" s="13">
        <f t="shared" si="8"/>
        <v>0</v>
      </c>
      <c r="D77" s="20">
        <f>HLOOKUP(View!$G$3,Chamber!$A$1:$CW$162,ROW()-20,FALSE)/100</f>
        <v>0</v>
      </c>
      <c r="E77" s="13">
        <f t="shared" si="5"/>
        <v>0</v>
      </c>
      <c r="F77" s="13">
        <f t="shared" si="9"/>
        <v>0</v>
      </c>
      <c r="G77" s="23">
        <f>HLOOKUP(View!$G$3*2,Chamber!$A$1:$BW$163,162-ROW()+22)/100</f>
        <v>0.09</v>
      </c>
      <c r="H77" s="23">
        <f>HLOOKUP(View!$G$3,Chamber!$A$1:$BW$163,162-ROW()+22)/100</f>
        <v>0.43</v>
      </c>
      <c r="I77" s="23">
        <f t="shared" si="11"/>
        <v>25</v>
      </c>
      <c r="K77" s="20">
        <f t="shared" si="12"/>
        <v>-25</v>
      </c>
      <c r="L77" s="20">
        <f>HLOOKUP(View!$G$3,Pressure!$A$1:$CW$198,ROW()-3,FALSE)</f>
        <v>156</v>
      </c>
      <c r="M77" s="20">
        <f>HLOOKUP(View!$G$3*2,Pressure!$A$1:$CW$198,ROW()-3,FALSE)</f>
        <v>3248</v>
      </c>
      <c r="P77" s="13">
        <f t="shared" si="10"/>
        <v>93618</v>
      </c>
      <c r="Q77" s="13">
        <f>Back!A75</f>
        <v>79787</v>
      </c>
      <c r="R77" s="13">
        <f>Front!A75</f>
        <v>13831</v>
      </c>
    </row>
    <row r="78" spans="1:18" x14ac:dyDescent="0.25">
      <c r="A78" s="20">
        <f>HLOOKUP(View!$G$3*2,Chamber!$A$1:$CW$162,ROW()-20,FALSE)/100</f>
        <v>0</v>
      </c>
      <c r="B78" s="13">
        <f t="shared" si="7"/>
        <v>0</v>
      </c>
      <c r="C78" s="13">
        <f t="shared" si="8"/>
        <v>0</v>
      </c>
      <c r="D78" s="20">
        <f>HLOOKUP(View!$G$3,Chamber!$A$1:$CW$162,ROW()-20,FALSE)/100</f>
        <v>0</v>
      </c>
      <c r="E78" s="13">
        <f t="shared" si="5"/>
        <v>0</v>
      </c>
      <c r="F78" s="13">
        <f t="shared" si="9"/>
        <v>0</v>
      </c>
      <c r="G78" s="23">
        <f>HLOOKUP(View!$G$3*2,Chamber!$A$1:$BW$163,162-ROW()+22)/100</f>
        <v>0.11</v>
      </c>
      <c r="H78" s="23">
        <f>HLOOKUP(View!$G$3,Chamber!$A$1:$BW$163,162-ROW()+22)/100</f>
        <v>0.48</v>
      </c>
      <c r="I78" s="23">
        <f t="shared" si="11"/>
        <v>24</v>
      </c>
      <c r="K78" s="20">
        <f t="shared" si="12"/>
        <v>-24</v>
      </c>
      <c r="L78" s="20">
        <f>HLOOKUP(View!$G$3,Pressure!$A$1:$CW$198,ROW()-3,FALSE)</f>
        <v>75</v>
      </c>
      <c r="M78" s="20">
        <f>HLOOKUP(View!$G$3*2,Pressure!$A$1:$CW$198,ROW()-3,FALSE)</f>
        <v>3422</v>
      </c>
      <c r="P78" s="13">
        <f t="shared" si="10"/>
        <v>94617</v>
      </c>
      <c r="Q78" s="13">
        <f>Back!A76</f>
        <v>80772</v>
      </c>
      <c r="R78" s="13">
        <f>Front!A76</f>
        <v>13845</v>
      </c>
    </row>
    <row r="79" spans="1:18" x14ac:dyDescent="0.25">
      <c r="A79" s="20">
        <f>HLOOKUP(View!$G$3*2,Chamber!$A$1:$CW$162,ROW()-20,FALSE)/100</f>
        <v>0</v>
      </c>
      <c r="B79" s="13">
        <f t="shared" si="7"/>
        <v>0</v>
      </c>
      <c r="C79" s="13">
        <f t="shared" si="8"/>
        <v>0</v>
      </c>
      <c r="D79" s="20">
        <f>HLOOKUP(View!$G$3,Chamber!$A$1:$CW$162,ROW()-20,FALSE)/100</f>
        <v>0</v>
      </c>
      <c r="E79" s="13">
        <f t="shared" si="5"/>
        <v>0</v>
      </c>
      <c r="F79" s="13">
        <f t="shared" si="9"/>
        <v>0</v>
      </c>
      <c r="G79" s="23">
        <f>HLOOKUP(View!$G$3*2,Chamber!$A$1:$BW$163,162-ROW()+22)/100</f>
        <v>0.13</v>
      </c>
      <c r="H79" s="23">
        <f>HLOOKUP(View!$G$3,Chamber!$A$1:$BW$163,162-ROW()+22)/100</f>
        <v>0.53</v>
      </c>
      <c r="I79" s="23">
        <f t="shared" si="11"/>
        <v>23</v>
      </c>
      <c r="K79" s="20">
        <f t="shared" si="12"/>
        <v>-23</v>
      </c>
      <c r="L79" s="20">
        <f>HLOOKUP(View!$G$3,Pressure!$A$1:$CW$198,ROW()-3,FALSE)</f>
        <v>20</v>
      </c>
      <c r="M79" s="20">
        <f>HLOOKUP(View!$G$3*2,Pressure!$A$1:$CW$198,ROW()-3,FALSE)</f>
        <v>3542</v>
      </c>
      <c r="P79" s="13">
        <f t="shared" si="10"/>
        <v>95617</v>
      </c>
      <c r="Q79" s="13">
        <f>Back!A77</f>
        <v>81757</v>
      </c>
      <c r="R79" s="13">
        <f>Front!A77</f>
        <v>13860</v>
      </c>
    </row>
    <row r="80" spans="1:18" x14ac:dyDescent="0.25">
      <c r="A80" s="20">
        <f>HLOOKUP(View!$G$3*2,Chamber!$A$1:$CW$162,ROW()-20,FALSE)/100</f>
        <v>0</v>
      </c>
      <c r="B80" s="13">
        <f t="shared" si="7"/>
        <v>0</v>
      </c>
      <c r="C80" s="13">
        <f t="shared" si="8"/>
        <v>0</v>
      </c>
      <c r="D80" s="20">
        <f>HLOOKUP(View!$G$3,Chamber!$A$1:$CW$162,ROW()-20,FALSE)/100</f>
        <v>0.01</v>
      </c>
      <c r="E80" s="13">
        <f t="shared" si="5"/>
        <v>-10</v>
      </c>
      <c r="F80" s="13">
        <f t="shared" si="9"/>
        <v>0.01</v>
      </c>
      <c r="G80" s="23">
        <f>HLOOKUP(View!$G$3*2,Chamber!$A$1:$BW$163,162-ROW()+22)/100</f>
        <v>0.16</v>
      </c>
      <c r="H80" s="23">
        <f>HLOOKUP(View!$G$3,Chamber!$A$1:$BW$163,162-ROW()+22)/100</f>
        <v>0.57999999999999996</v>
      </c>
      <c r="I80" s="23">
        <f t="shared" si="11"/>
        <v>22</v>
      </c>
      <c r="K80" s="20">
        <f t="shared" si="12"/>
        <v>-22</v>
      </c>
      <c r="L80" s="20">
        <f>HLOOKUP(View!$G$3,Pressure!$A$1:$CW$198,ROW()-3,FALSE)</f>
        <v>0</v>
      </c>
      <c r="M80" s="20">
        <f>HLOOKUP(View!$G$3*2,Pressure!$A$1:$CW$198,ROW()-3,FALSE)</f>
        <v>3571</v>
      </c>
      <c r="P80" s="13">
        <f t="shared" si="10"/>
        <v>96618</v>
      </c>
      <c r="Q80" s="13">
        <f>Back!A78</f>
        <v>82743</v>
      </c>
      <c r="R80" s="13">
        <f>Front!A78</f>
        <v>13875</v>
      </c>
    </row>
    <row r="81" spans="1:18" x14ac:dyDescent="0.25">
      <c r="A81" s="20">
        <f>HLOOKUP(View!$G$3*2,Chamber!$A$1:$CW$162,ROW()-20,FALSE)/100</f>
        <v>0</v>
      </c>
      <c r="B81" s="13">
        <f t="shared" si="7"/>
        <v>0</v>
      </c>
      <c r="C81" s="13">
        <f t="shared" si="8"/>
        <v>0</v>
      </c>
      <c r="D81" s="20">
        <f>HLOOKUP(View!$G$3,Chamber!$A$1:$CW$162,ROW()-20,FALSE)/100</f>
        <v>0.04</v>
      </c>
      <c r="E81" s="13">
        <f t="shared" si="5"/>
        <v>-10</v>
      </c>
      <c r="F81" s="13">
        <f t="shared" si="9"/>
        <v>0.04</v>
      </c>
      <c r="G81" s="23">
        <f>HLOOKUP(View!$G$3*2,Chamber!$A$1:$BW$163,162-ROW()+22)/100</f>
        <v>0.19</v>
      </c>
      <c r="H81" s="23">
        <f>HLOOKUP(View!$G$3,Chamber!$A$1:$BW$163,162-ROW()+22)/100</f>
        <v>0.63</v>
      </c>
      <c r="I81" s="23">
        <f t="shared" si="11"/>
        <v>21</v>
      </c>
      <c r="K81" s="20">
        <f t="shared" si="12"/>
        <v>-21</v>
      </c>
      <c r="L81" s="20">
        <f>HLOOKUP(View!$G$3,Pressure!$A$1:$CW$198,ROW()-3,FALSE)</f>
        <v>0</v>
      </c>
      <c r="M81" s="20">
        <f>HLOOKUP(View!$G$3*2,Pressure!$A$1:$CW$198,ROW()-3,FALSE)</f>
        <v>3453</v>
      </c>
      <c r="P81" s="13">
        <f t="shared" si="10"/>
        <v>97617</v>
      </c>
      <c r="Q81" s="13">
        <f>Back!A79</f>
        <v>83728</v>
      </c>
      <c r="R81" s="13">
        <f>Front!A79</f>
        <v>13889</v>
      </c>
    </row>
    <row r="82" spans="1:18" x14ac:dyDescent="0.25">
      <c r="A82" s="20">
        <f>HLOOKUP(View!$G$3*2,Chamber!$A$1:$CW$162,ROW()-20,FALSE)/100</f>
        <v>0</v>
      </c>
      <c r="B82" s="13">
        <f t="shared" si="7"/>
        <v>0</v>
      </c>
      <c r="C82" s="13">
        <f t="shared" si="8"/>
        <v>0</v>
      </c>
      <c r="D82" s="20">
        <f>HLOOKUP(View!$G$3,Chamber!$A$1:$CW$162,ROW()-20,FALSE)/100</f>
        <v>0.08</v>
      </c>
      <c r="E82" s="13">
        <f t="shared" si="5"/>
        <v>-10</v>
      </c>
      <c r="F82" s="13">
        <f t="shared" si="9"/>
        <v>0.08</v>
      </c>
      <c r="G82" s="23">
        <f>HLOOKUP(View!$G$3*2,Chamber!$A$1:$BW$163,162-ROW()+22)/100</f>
        <v>0.21</v>
      </c>
      <c r="H82" s="23">
        <f>HLOOKUP(View!$G$3,Chamber!$A$1:$BW$163,162-ROW()+22)/100</f>
        <v>0.68</v>
      </c>
      <c r="I82" s="23">
        <f t="shared" si="11"/>
        <v>20</v>
      </c>
      <c r="K82" s="20">
        <f t="shared" si="12"/>
        <v>-20</v>
      </c>
      <c r="L82" s="20">
        <f>HLOOKUP(View!$G$3,Pressure!$A$1:$CW$198,ROW()-3,FALSE)</f>
        <v>0</v>
      </c>
      <c r="M82" s="20">
        <f>HLOOKUP(View!$G$3*2,Pressure!$A$1:$CW$198,ROW()-3,FALSE)</f>
        <v>3227</v>
      </c>
      <c r="P82" s="13">
        <f t="shared" si="10"/>
        <v>98618</v>
      </c>
      <c r="Q82" s="13">
        <f>Back!A80</f>
        <v>84714</v>
      </c>
      <c r="R82" s="13">
        <f>Front!A80</f>
        <v>13904</v>
      </c>
    </row>
    <row r="83" spans="1:18" x14ac:dyDescent="0.25">
      <c r="A83" s="20">
        <f>HLOOKUP(View!$G$3*2,Chamber!$A$1:$CW$162,ROW()-20,FALSE)/100</f>
        <v>0</v>
      </c>
      <c r="B83" s="13">
        <f t="shared" si="7"/>
        <v>0</v>
      </c>
      <c r="C83" s="13">
        <f t="shared" si="8"/>
        <v>0</v>
      </c>
      <c r="D83" s="20">
        <f>HLOOKUP(View!$G$3,Chamber!$A$1:$CW$162,ROW()-20,FALSE)/100</f>
        <v>0.14000000000000001</v>
      </c>
      <c r="E83" s="13">
        <f t="shared" si="5"/>
        <v>-10</v>
      </c>
      <c r="F83" s="13">
        <f t="shared" si="9"/>
        <v>0.14000000000000001</v>
      </c>
      <c r="G83" s="23">
        <f>HLOOKUP(View!$G$3*2,Chamber!$A$1:$BW$163,162-ROW()+22)/100</f>
        <v>0.23</v>
      </c>
      <c r="H83" s="23">
        <f>HLOOKUP(View!$G$3,Chamber!$A$1:$BW$163,162-ROW()+22)/100</f>
        <v>0.73</v>
      </c>
      <c r="I83" s="23">
        <f t="shared" si="11"/>
        <v>19</v>
      </c>
      <c r="K83" s="20">
        <f t="shared" si="12"/>
        <v>-19</v>
      </c>
      <c r="L83" s="20">
        <f>HLOOKUP(View!$G$3,Pressure!$A$1:$CW$198,ROW()-3,FALSE)</f>
        <v>0</v>
      </c>
      <c r="M83" s="20">
        <f>HLOOKUP(View!$G$3*2,Pressure!$A$1:$CW$198,ROW()-3,FALSE)</f>
        <v>2738</v>
      </c>
      <c r="P83" s="13">
        <f t="shared" si="10"/>
        <v>99618</v>
      </c>
      <c r="Q83" s="13">
        <f>Back!A81</f>
        <v>85706</v>
      </c>
      <c r="R83" s="13">
        <f>Front!A81</f>
        <v>13912</v>
      </c>
    </row>
    <row r="84" spans="1:18" x14ac:dyDescent="0.25">
      <c r="A84" s="20">
        <f>HLOOKUP(View!$G$3*2,Chamber!$A$1:$CW$162,ROW()-20,FALSE)/100</f>
        <v>0</v>
      </c>
      <c r="B84" s="13">
        <f t="shared" si="7"/>
        <v>0</v>
      </c>
      <c r="C84" s="13">
        <f t="shared" si="8"/>
        <v>0</v>
      </c>
      <c r="D84" s="20">
        <f>HLOOKUP(View!$G$3,Chamber!$A$1:$CW$162,ROW()-20,FALSE)/100</f>
        <v>0.2</v>
      </c>
      <c r="E84" s="13">
        <f t="shared" si="5"/>
        <v>-10</v>
      </c>
      <c r="F84" s="13">
        <f t="shared" si="9"/>
        <v>0.2</v>
      </c>
      <c r="G84" s="23">
        <f>HLOOKUP(View!$G$3*2,Chamber!$A$1:$BW$163,162-ROW()+22)/100</f>
        <v>0.25</v>
      </c>
      <c r="H84" s="23">
        <f>HLOOKUP(View!$G$3,Chamber!$A$1:$BW$163,162-ROW()+22)/100</f>
        <v>0.77</v>
      </c>
      <c r="I84" s="23">
        <f t="shared" si="11"/>
        <v>18</v>
      </c>
      <c r="K84" s="20">
        <f t="shared" si="12"/>
        <v>-18</v>
      </c>
      <c r="L84" s="20">
        <f>HLOOKUP(View!$G$3,Pressure!$A$1:$CW$198,ROW()-3,FALSE)</f>
        <v>0</v>
      </c>
      <c r="M84" s="20">
        <f>HLOOKUP(View!$G$3*2,Pressure!$A$1:$CW$198,ROW()-3,FALSE)</f>
        <v>1961</v>
      </c>
      <c r="P84" s="13">
        <f t="shared" si="10"/>
        <v>100618</v>
      </c>
      <c r="Q84" s="13">
        <f>Back!A82</f>
        <v>86698</v>
      </c>
      <c r="R84" s="13">
        <f>Front!A82</f>
        <v>13920</v>
      </c>
    </row>
    <row r="85" spans="1:18" x14ac:dyDescent="0.25">
      <c r="A85" s="20">
        <f>HLOOKUP(View!$G$3*2,Chamber!$A$1:$CW$162,ROW()-20,FALSE)/100</f>
        <v>0</v>
      </c>
      <c r="B85" s="13">
        <f t="shared" si="7"/>
        <v>0</v>
      </c>
      <c r="C85" s="13">
        <f t="shared" si="8"/>
        <v>0</v>
      </c>
      <c r="D85" s="20">
        <f>HLOOKUP(View!$G$3,Chamber!$A$1:$CW$162,ROW()-20,FALSE)/100</f>
        <v>0.27</v>
      </c>
      <c r="E85" s="13">
        <f t="shared" si="5"/>
        <v>-10</v>
      </c>
      <c r="F85" s="13">
        <f t="shared" si="9"/>
        <v>0.27</v>
      </c>
      <c r="G85" s="23">
        <f>HLOOKUP(View!$G$3*2,Chamber!$A$1:$BW$163,162-ROW()+22)/100</f>
        <v>0.27</v>
      </c>
      <c r="H85" s="23">
        <f>HLOOKUP(View!$G$3,Chamber!$A$1:$BW$163,162-ROW()+22)/100</f>
        <v>0.81</v>
      </c>
      <c r="I85" s="23">
        <f t="shared" si="11"/>
        <v>17</v>
      </c>
      <c r="K85" s="20">
        <f t="shared" si="12"/>
        <v>-17</v>
      </c>
      <c r="L85" s="20">
        <f>HLOOKUP(View!$G$3,Pressure!$A$1:$CW$198,ROW()-3,FALSE)</f>
        <v>0</v>
      </c>
      <c r="M85" s="20">
        <f>HLOOKUP(View!$G$3*2,Pressure!$A$1:$CW$198,ROW()-3,FALSE)</f>
        <v>1193</v>
      </c>
      <c r="P85" s="13">
        <f t="shared" si="10"/>
        <v>101617</v>
      </c>
      <c r="Q85" s="13">
        <f>Back!A83</f>
        <v>87690</v>
      </c>
      <c r="R85" s="13">
        <f>Front!A83</f>
        <v>13927</v>
      </c>
    </row>
    <row r="86" spans="1:18" x14ac:dyDescent="0.25">
      <c r="A86" s="20">
        <f>HLOOKUP(View!$G$3*2,Chamber!$A$1:$CW$162,ROW()-20,FALSE)/100</f>
        <v>0</v>
      </c>
      <c r="B86" s="13">
        <f t="shared" si="7"/>
        <v>0</v>
      </c>
      <c r="C86" s="13">
        <f t="shared" si="8"/>
        <v>0</v>
      </c>
      <c r="D86" s="20">
        <f>HLOOKUP(View!$G$3,Chamber!$A$1:$CW$162,ROW()-20,FALSE)/100</f>
        <v>0.33</v>
      </c>
      <c r="E86" s="13">
        <f t="shared" si="5"/>
        <v>-10</v>
      </c>
      <c r="F86" s="13">
        <f t="shared" si="9"/>
        <v>0.33</v>
      </c>
      <c r="G86" s="23">
        <f>HLOOKUP(View!$G$3*2,Chamber!$A$1:$BW$163,162-ROW()+22)/100</f>
        <v>0.27</v>
      </c>
      <c r="H86" s="23">
        <f>HLOOKUP(View!$G$3,Chamber!$A$1:$BW$163,162-ROW()+22)/100</f>
        <v>0.83</v>
      </c>
      <c r="I86" s="23">
        <f t="shared" si="11"/>
        <v>16</v>
      </c>
      <c r="K86" s="20">
        <f t="shared" si="12"/>
        <v>-16</v>
      </c>
      <c r="L86" s="20">
        <f>HLOOKUP(View!$G$3,Pressure!$A$1:$CW$198,ROW()-3,FALSE)</f>
        <v>0</v>
      </c>
      <c r="M86" s="20">
        <f>HLOOKUP(View!$G$3*2,Pressure!$A$1:$CW$198,ROW()-3,FALSE)</f>
        <v>732</v>
      </c>
      <c r="P86" s="13">
        <f t="shared" si="10"/>
        <v>102617</v>
      </c>
      <c r="Q86" s="13">
        <f>Back!A84</f>
        <v>88682</v>
      </c>
      <c r="R86" s="13">
        <f>Front!A84</f>
        <v>13935</v>
      </c>
    </row>
    <row r="87" spans="1:18" x14ac:dyDescent="0.25">
      <c r="A87" s="20">
        <f>HLOOKUP(View!$G$3*2,Chamber!$A$1:$CW$162,ROW()-20,FALSE)/100</f>
        <v>0</v>
      </c>
      <c r="B87" s="13">
        <f t="shared" ref="B87:B118" si="13">IF(A87&lt;=A86,-A87,-10)</f>
        <v>0</v>
      </c>
      <c r="C87" s="13">
        <f t="shared" ref="C87:C118" si="14">IF(A87&gt;=A86,A87,10)</f>
        <v>0</v>
      </c>
      <c r="D87" s="20">
        <f>HLOOKUP(View!$G$3,Chamber!$A$1:$CW$162,ROW()-20,FALSE)/100</f>
        <v>0.4</v>
      </c>
      <c r="E87" s="13">
        <f t="shared" ref="E87:E150" si="15">IF(D87&lt;=D86,-D87,-10)</f>
        <v>-10</v>
      </c>
      <c r="F87" s="13">
        <f t="shared" ref="F87:F118" si="16">IF(D87&gt;=D86,D87,10)</f>
        <v>0.4</v>
      </c>
      <c r="G87" s="23">
        <f>HLOOKUP(View!$G$3*2,Chamber!$A$1:$BW$163,162-ROW()+22)/100</f>
        <v>0.28000000000000003</v>
      </c>
      <c r="H87" s="23">
        <f>HLOOKUP(View!$G$3,Chamber!$A$1:$BW$163,162-ROW()+22)/100</f>
        <v>0.85</v>
      </c>
      <c r="I87" s="23">
        <f t="shared" si="11"/>
        <v>15</v>
      </c>
      <c r="K87" s="20">
        <f t="shared" si="12"/>
        <v>-15</v>
      </c>
      <c r="L87" s="20">
        <f>HLOOKUP(View!$G$3,Pressure!$A$1:$CW$198,ROW()-3,FALSE)</f>
        <v>0</v>
      </c>
      <c r="M87" s="20">
        <f>HLOOKUP(View!$G$3*2,Pressure!$A$1:$CW$198,ROW()-3,FALSE)</f>
        <v>550</v>
      </c>
      <c r="P87" s="13">
        <f t="shared" si="10"/>
        <v>103617</v>
      </c>
      <c r="Q87" s="13">
        <f>Back!A85</f>
        <v>89674</v>
      </c>
      <c r="R87" s="13">
        <f>Front!A85</f>
        <v>13943</v>
      </c>
    </row>
    <row r="88" spans="1:18" x14ac:dyDescent="0.25">
      <c r="A88" s="20">
        <f>HLOOKUP(View!$G$3*2,Chamber!$A$1:$CW$162,ROW()-20,FALSE)/100</f>
        <v>0</v>
      </c>
      <c r="B88" s="13">
        <f t="shared" si="13"/>
        <v>0</v>
      </c>
      <c r="C88" s="13">
        <f t="shared" si="14"/>
        <v>0</v>
      </c>
      <c r="D88" s="20">
        <f>HLOOKUP(View!$G$3,Chamber!$A$1:$CW$162,ROW()-20,FALSE)/100</f>
        <v>0.45</v>
      </c>
      <c r="E88" s="13">
        <f t="shared" si="15"/>
        <v>-10</v>
      </c>
      <c r="F88" s="13">
        <f t="shared" si="16"/>
        <v>0.45</v>
      </c>
      <c r="G88" s="23">
        <f>HLOOKUP(View!$G$3*2,Chamber!$A$1:$BW$163,162-ROW()+22)/100</f>
        <v>0.28000000000000003</v>
      </c>
      <c r="H88" s="23">
        <f>HLOOKUP(View!$G$3,Chamber!$A$1:$BW$163,162-ROW()+22)/100</f>
        <v>0.88</v>
      </c>
      <c r="I88" s="23">
        <f t="shared" si="11"/>
        <v>14</v>
      </c>
      <c r="K88" s="20">
        <f t="shared" si="12"/>
        <v>-14</v>
      </c>
      <c r="L88" s="20">
        <f>HLOOKUP(View!$G$3,Pressure!$A$1:$CW$198,ROW()-3,FALSE)</f>
        <v>0</v>
      </c>
      <c r="M88" s="20">
        <f>HLOOKUP(View!$G$3*2,Pressure!$A$1:$CW$198,ROW()-3,FALSE)</f>
        <v>414</v>
      </c>
      <c r="P88" s="13">
        <f t="shared" si="10"/>
        <v>104617</v>
      </c>
      <c r="Q88" s="13">
        <f>Back!A86</f>
        <v>90666</v>
      </c>
      <c r="R88" s="13">
        <f>Front!A86</f>
        <v>13951</v>
      </c>
    </row>
    <row r="89" spans="1:18" x14ac:dyDescent="0.25">
      <c r="A89" s="20">
        <f>HLOOKUP(View!$G$3*2,Chamber!$A$1:$CW$162,ROW()-20,FALSE)/100</f>
        <v>0</v>
      </c>
      <c r="B89" s="13">
        <f t="shared" si="13"/>
        <v>0</v>
      </c>
      <c r="C89" s="13">
        <f t="shared" si="14"/>
        <v>0</v>
      </c>
      <c r="D89" s="20">
        <f>HLOOKUP(View!$G$3,Chamber!$A$1:$CW$162,ROW()-20,FALSE)/100</f>
        <v>0.51</v>
      </c>
      <c r="E89" s="13">
        <f t="shared" si="15"/>
        <v>-10</v>
      </c>
      <c r="F89" s="13">
        <f t="shared" si="16"/>
        <v>0.51</v>
      </c>
      <c r="G89" s="23">
        <f>HLOOKUP(View!$G$3*2,Chamber!$A$1:$BW$163,162-ROW()+22)/100</f>
        <v>0.28999999999999998</v>
      </c>
      <c r="H89" s="23">
        <f>HLOOKUP(View!$G$3,Chamber!$A$1:$BW$163,162-ROW()+22)/100</f>
        <v>0.89</v>
      </c>
      <c r="I89" s="23">
        <f t="shared" si="11"/>
        <v>13</v>
      </c>
      <c r="K89" s="20">
        <f t="shared" si="12"/>
        <v>-13</v>
      </c>
      <c r="L89" s="20">
        <f>HLOOKUP(View!$G$3,Pressure!$A$1:$CW$198,ROW()-3,FALSE)</f>
        <v>0</v>
      </c>
      <c r="M89" s="20">
        <f>HLOOKUP(View!$G$3*2,Pressure!$A$1:$CW$198,ROW()-3,FALSE)</f>
        <v>311</v>
      </c>
      <c r="P89" s="13">
        <f t="shared" si="10"/>
        <v>500000</v>
      </c>
      <c r="Q89" s="13">
        <f>Back!A87</f>
        <v>0</v>
      </c>
      <c r="R89" s="13">
        <f>Front!A87</f>
        <v>0</v>
      </c>
    </row>
    <row r="90" spans="1:18" x14ac:dyDescent="0.25">
      <c r="A90" s="20">
        <f>HLOOKUP(View!$G$3*2,Chamber!$A$1:$CW$162,ROW()-20,FALSE)/100</f>
        <v>0</v>
      </c>
      <c r="B90" s="13">
        <f t="shared" si="13"/>
        <v>0</v>
      </c>
      <c r="C90" s="13">
        <f t="shared" si="14"/>
        <v>0</v>
      </c>
      <c r="D90" s="20">
        <f>HLOOKUP(View!$G$3,Chamber!$A$1:$CW$162,ROW()-20,FALSE)/100</f>
        <v>0.56000000000000005</v>
      </c>
      <c r="E90" s="13">
        <f t="shared" si="15"/>
        <v>-10</v>
      </c>
      <c r="F90" s="13">
        <f t="shared" si="16"/>
        <v>0.56000000000000005</v>
      </c>
      <c r="G90" s="23">
        <f>HLOOKUP(View!$G$3*2,Chamber!$A$1:$BW$163,162-ROW()+22)/100</f>
        <v>0.28999999999999998</v>
      </c>
      <c r="H90" s="23">
        <f>HLOOKUP(View!$G$3,Chamber!$A$1:$BW$163,162-ROW()+22)/100</f>
        <v>0.91</v>
      </c>
      <c r="I90" s="23">
        <f t="shared" si="11"/>
        <v>12</v>
      </c>
      <c r="K90" s="20">
        <f t="shared" si="12"/>
        <v>-12</v>
      </c>
      <c r="L90" s="20">
        <f>HLOOKUP(View!$G$3,Pressure!$A$1:$CW$198,ROW()-3,FALSE)</f>
        <v>0</v>
      </c>
      <c r="M90" s="20">
        <f>HLOOKUP(View!$G$3*2,Pressure!$A$1:$CW$198,ROW()-3,FALSE)</f>
        <v>227</v>
      </c>
      <c r="P90" s="13">
        <f t="shared" si="10"/>
        <v>500000</v>
      </c>
      <c r="Q90" s="13">
        <f>Back!A88</f>
        <v>0</v>
      </c>
      <c r="R90" s="13">
        <f>Front!A88</f>
        <v>0</v>
      </c>
    </row>
    <row r="91" spans="1:18" x14ac:dyDescent="0.25">
      <c r="A91" s="20">
        <f>HLOOKUP(View!$G$3*2,Chamber!$A$1:$CW$162,ROW()-20,FALSE)/100</f>
        <v>0</v>
      </c>
      <c r="B91" s="13">
        <f t="shared" si="13"/>
        <v>0</v>
      </c>
      <c r="C91" s="13">
        <f t="shared" si="14"/>
        <v>0</v>
      </c>
      <c r="D91" s="20">
        <f>HLOOKUP(View!$G$3,Chamber!$A$1:$CW$162,ROW()-20,FALSE)/100</f>
        <v>0.62</v>
      </c>
      <c r="E91" s="13">
        <f t="shared" si="15"/>
        <v>-10</v>
      </c>
      <c r="F91" s="13">
        <f t="shared" si="16"/>
        <v>0.62</v>
      </c>
      <c r="G91" s="23">
        <f>HLOOKUP(View!$G$3*2,Chamber!$A$1:$BW$163,162-ROW()+22)/100</f>
        <v>0.28999999999999998</v>
      </c>
      <c r="H91" s="23">
        <f>HLOOKUP(View!$G$3,Chamber!$A$1:$BW$163,162-ROW()+22)/100</f>
        <v>0.93</v>
      </c>
      <c r="I91" s="23">
        <f t="shared" si="11"/>
        <v>11</v>
      </c>
      <c r="K91" s="20">
        <f t="shared" si="12"/>
        <v>-11</v>
      </c>
      <c r="L91" s="20">
        <f>HLOOKUP(View!$G$3,Pressure!$A$1:$CW$198,ROW()-3,FALSE)</f>
        <v>0</v>
      </c>
      <c r="M91" s="20">
        <f>HLOOKUP(View!$G$3*2,Pressure!$A$1:$CW$198,ROW()-3,FALSE)</f>
        <v>148</v>
      </c>
      <c r="P91" s="13">
        <f t="shared" si="10"/>
        <v>500000</v>
      </c>
      <c r="Q91" s="13">
        <f>Back!A89</f>
        <v>0</v>
      </c>
      <c r="R91" s="13">
        <f>Front!A89</f>
        <v>0</v>
      </c>
    </row>
    <row r="92" spans="1:18" x14ac:dyDescent="0.25">
      <c r="A92" s="20">
        <f>HLOOKUP(View!$G$3*2,Chamber!$A$1:$CW$162,ROW()-20,FALSE)/100</f>
        <v>0</v>
      </c>
      <c r="B92" s="13">
        <f t="shared" si="13"/>
        <v>0</v>
      </c>
      <c r="C92" s="13">
        <f t="shared" si="14"/>
        <v>0</v>
      </c>
      <c r="D92" s="20">
        <f>HLOOKUP(View!$G$3,Chamber!$A$1:$CW$162,ROW()-20,FALSE)/100</f>
        <v>0.68</v>
      </c>
      <c r="E92" s="13">
        <f t="shared" si="15"/>
        <v>-10</v>
      </c>
      <c r="F92" s="13">
        <f t="shared" si="16"/>
        <v>0.68</v>
      </c>
      <c r="G92" s="23">
        <f>HLOOKUP(View!$G$3*2,Chamber!$A$1:$BW$163,162-ROW()+22)/100</f>
        <v>0.28999999999999998</v>
      </c>
      <c r="H92" s="23">
        <f>HLOOKUP(View!$G$3,Chamber!$A$1:$BW$163,162-ROW()+22)/100</f>
        <v>0.94</v>
      </c>
      <c r="I92" s="23">
        <f t="shared" si="11"/>
        <v>10</v>
      </c>
      <c r="K92" s="20">
        <f t="shared" si="12"/>
        <v>-10</v>
      </c>
      <c r="L92" s="20">
        <f>HLOOKUP(View!$G$3,Pressure!$A$1:$CW$198,ROW()-3,FALSE)</f>
        <v>0</v>
      </c>
      <c r="M92" s="20">
        <f>HLOOKUP(View!$G$3*2,Pressure!$A$1:$CW$198,ROW()-3,FALSE)</f>
        <v>75</v>
      </c>
      <c r="P92" s="13">
        <f t="shared" si="10"/>
        <v>500000</v>
      </c>
      <c r="Q92" s="13">
        <f>Back!A90</f>
        <v>0</v>
      </c>
      <c r="R92" s="13">
        <f>Front!A90</f>
        <v>0</v>
      </c>
    </row>
    <row r="93" spans="1:18" x14ac:dyDescent="0.25">
      <c r="A93" s="20">
        <f>HLOOKUP(View!$G$3*2,Chamber!$A$1:$CW$162,ROW()-20,FALSE)/100</f>
        <v>0</v>
      </c>
      <c r="B93" s="13">
        <f t="shared" si="13"/>
        <v>0</v>
      </c>
      <c r="C93" s="13">
        <f t="shared" si="14"/>
        <v>0</v>
      </c>
      <c r="D93" s="20">
        <f>HLOOKUP(View!$G$3,Chamber!$A$1:$CW$162,ROW()-20,FALSE)/100</f>
        <v>0.74</v>
      </c>
      <c r="E93" s="13">
        <f t="shared" si="15"/>
        <v>-10</v>
      </c>
      <c r="F93" s="13">
        <f t="shared" si="16"/>
        <v>0.74</v>
      </c>
      <c r="G93" s="23">
        <f>HLOOKUP(View!$G$3*2,Chamber!$A$1:$BW$163,162-ROW()+22)/100</f>
        <v>0.3</v>
      </c>
      <c r="H93" s="23">
        <f>HLOOKUP(View!$G$3,Chamber!$A$1:$BW$163,162-ROW()+22)/100</f>
        <v>0.95</v>
      </c>
      <c r="I93" s="23">
        <f t="shared" si="11"/>
        <v>9</v>
      </c>
      <c r="K93" s="20">
        <f t="shared" si="12"/>
        <v>-9</v>
      </c>
      <c r="L93" s="20">
        <f>HLOOKUP(View!$G$3,Pressure!$A$1:$CW$198,ROW()-3,FALSE)</f>
        <v>0</v>
      </c>
      <c r="M93" s="20">
        <f>HLOOKUP(View!$G$3*2,Pressure!$A$1:$CW$198,ROW()-3,FALSE)</f>
        <v>21</v>
      </c>
      <c r="P93" s="13">
        <f t="shared" si="10"/>
        <v>500000</v>
      </c>
      <c r="Q93" s="13">
        <f>Back!A91</f>
        <v>0</v>
      </c>
      <c r="R93" s="13">
        <f>Front!A91</f>
        <v>0</v>
      </c>
    </row>
    <row r="94" spans="1:18" x14ac:dyDescent="0.25">
      <c r="A94" s="20">
        <f>HLOOKUP(View!$G$3*2,Chamber!$A$1:$CW$162,ROW()-20,FALSE)/100</f>
        <v>0.03</v>
      </c>
      <c r="B94" s="13">
        <f t="shared" si="13"/>
        <v>-10</v>
      </c>
      <c r="C94" s="13">
        <f t="shared" si="14"/>
        <v>0.03</v>
      </c>
      <c r="D94" s="20">
        <f>HLOOKUP(View!$G$3,Chamber!$A$1:$CW$162,ROW()-20,FALSE)/100</f>
        <v>0.79</v>
      </c>
      <c r="E94" s="13">
        <f t="shared" si="15"/>
        <v>-10</v>
      </c>
      <c r="F94" s="13">
        <f t="shared" si="16"/>
        <v>0.79</v>
      </c>
      <c r="G94" s="23">
        <f>HLOOKUP(View!$G$3*2,Chamber!$A$1:$BW$163,162-ROW()+22)/100</f>
        <v>0.3</v>
      </c>
      <c r="H94" s="23">
        <f>HLOOKUP(View!$G$3,Chamber!$A$1:$BW$163,162-ROW()+22)/100</f>
        <v>0.96</v>
      </c>
      <c r="I94" s="23">
        <f t="shared" si="11"/>
        <v>8</v>
      </c>
      <c r="K94" s="20">
        <f t="shared" si="12"/>
        <v>-8</v>
      </c>
      <c r="L94" s="20">
        <f>HLOOKUP(View!$G$3,Pressure!$A$1:$CW$198,ROW()-3,FALSE)</f>
        <v>0</v>
      </c>
      <c r="M94" s="20">
        <f>HLOOKUP(View!$G$3*2,Pressure!$A$1:$CW$198,ROW()-3,FALSE)</f>
        <v>0</v>
      </c>
      <c r="P94" s="13">
        <f t="shared" si="10"/>
        <v>500000</v>
      </c>
      <c r="Q94" s="13">
        <f>Back!A92</f>
        <v>0</v>
      </c>
      <c r="R94" s="13">
        <f>Front!A92</f>
        <v>0</v>
      </c>
    </row>
    <row r="95" spans="1:18" x14ac:dyDescent="0.25">
      <c r="A95" s="20">
        <f>HLOOKUP(View!$G$3*2,Chamber!$A$1:$CW$162,ROW()-20,FALSE)/100</f>
        <v>0.1</v>
      </c>
      <c r="B95" s="13">
        <f t="shared" si="13"/>
        <v>-10</v>
      </c>
      <c r="C95" s="13">
        <f t="shared" si="14"/>
        <v>0.1</v>
      </c>
      <c r="D95" s="20">
        <f>HLOOKUP(View!$G$3,Chamber!$A$1:$CW$162,ROW()-20,FALSE)/100</f>
        <v>0.84</v>
      </c>
      <c r="E95" s="13">
        <f t="shared" si="15"/>
        <v>-10</v>
      </c>
      <c r="F95" s="13">
        <f t="shared" si="16"/>
        <v>0.84</v>
      </c>
      <c r="G95" s="23">
        <f>HLOOKUP(View!$G$3*2,Chamber!$A$1:$BW$163,162-ROW()+22)/100</f>
        <v>0.3</v>
      </c>
      <c r="H95" s="23">
        <f>HLOOKUP(View!$G$3,Chamber!$A$1:$BW$163,162-ROW()+22)/100</f>
        <v>0.96</v>
      </c>
      <c r="I95" s="23">
        <f t="shared" si="11"/>
        <v>7</v>
      </c>
      <c r="K95" s="20">
        <f t="shared" si="12"/>
        <v>-7</v>
      </c>
      <c r="L95" s="20">
        <f>HLOOKUP(View!$G$3,Pressure!$A$1:$CW$198,ROW()-3,FALSE)</f>
        <v>0</v>
      </c>
      <c r="M95" s="20">
        <f>HLOOKUP(View!$G$3*2,Pressure!$A$1:$CW$198,ROW()-3,FALSE)</f>
        <v>0</v>
      </c>
      <c r="P95" s="13">
        <f t="shared" si="10"/>
        <v>500000</v>
      </c>
      <c r="Q95" s="13">
        <f>Back!A93</f>
        <v>0</v>
      </c>
      <c r="R95" s="13">
        <f>Front!A93</f>
        <v>0</v>
      </c>
    </row>
    <row r="96" spans="1:18" x14ac:dyDescent="0.25">
      <c r="A96" s="20">
        <f>HLOOKUP(View!$G$3*2,Chamber!$A$1:$CW$162,ROW()-20,FALSE)/100</f>
        <v>0.15</v>
      </c>
      <c r="B96" s="13">
        <f t="shared" si="13"/>
        <v>-10</v>
      </c>
      <c r="C96" s="13">
        <f t="shared" si="14"/>
        <v>0.15</v>
      </c>
      <c r="D96" s="20">
        <f>HLOOKUP(View!$G$3,Chamber!$A$1:$CW$162,ROW()-20,FALSE)/100</f>
        <v>0.87</v>
      </c>
      <c r="E96" s="13">
        <f t="shared" si="15"/>
        <v>-10</v>
      </c>
      <c r="F96" s="13">
        <f t="shared" si="16"/>
        <v>0.87</v>
      </c>
      <c r="G96" s="23">
        <f>HLOOKUP(View!$G$3*2,Chamber!$A$1:$BW$163,162-ROW()+22)/100</f>
        <v>0.28999999999999998</v>
      </c>
      <c r="H96" s="23">
        <f>HLOOKUP(View!$G$3,Chamber!$A$1:$BW$163,162-ROW()+22)/100</f>
        <v>0.96</v>
      </c>
      <c r="I96" s="23">
        <f t="shared" si="11"/>
        <v>6</v>
      </c>
      <c r="K96" s="20">
        <f t="shared" si="12"/>
        <v>-6</v>
      </c>
      <c r="L96" s="20">
        <f>HLOOKUP(View!$G$3,Pressure!$A$1:$CW$198,ROW()-3,FALSE)</f>
        <v>0</v>
      </c>
      <c r="M96" s="20">
        <f>HLOOKUP(View!$G$3*2,Pressure!$A$1:$CW$198,ROW()-3,FALSE)</f>
        <v>0</v>
      </c>
      <c r="P96" s="13">
        <f t="shared" si="10"/>
        <v>500000</v>
      </c>
      <c r="Q96" s="13">
        <f>Back!A94</f>
        <v>0</v>
      </c>
      <c r="R96" s="13">
        <f>Front!A94</f>
        <v>0</v>
      </c>
    </row>
    <row r="97" spans="1:18" x14ac:dyDescent="0.25">
      <c r="A97" s="20">
        <f>HLOOKUP(View!$G$3*2,Chamber!$A$1:$CW$162,ROW()-20,FALSE)/100</f>
        <v>0.18</v>
      </c>
      <c r="B97" s="13">
        <f t="shared" si="13"/>
        <v>-10</v>
      </c>
      <c r="C97" s="13">
        <f t="shared" si="14"/>
        <v>0.18</v>
      </c>
      <c r="D97" s="20">
        <f>HLOOKUP(View!$G$3,Chamber!$A$1:$CW$162,ROW()-20,FALSE)/100</f>
        <v>0.89</v>
      </c>
      <c r="E97" s="13">
        <f t="shared" si="15"/>
        <v>-10</v>
      </c>
      <c r="F97" s="13">
        <f t="shared" si="16"/>
        <v>0.89</v>
      </c>
      <c r="G97" s="23">
        <f>HLOOKUP(View!$G$3*2,Chamber!$A$1:$BW$163,162-ROW()+22)/100</f>
        <v>0.28999999999999998</v>
      </c>
      <c r="H97" s="23">
        <f>HLOOKUP(View!$G$3,Chamber!$A$1:$BW$163,162-ROW()+22)/100</f>
        <v>0.97</v>
      </c>
      <c r="I97" s="23">
        <f t="shared" si="11"/>
        <v>5</v>
      </c>
      <c r="K97" s="20">
        <f t="shared" si="12"/>
        <v>-5</v>
      </c>
      <c r="L97" s="20">
        <f>HLOOKUP(View!$G$3,Pressure!$A$1:$CW$198,ROW()-3,FALSE)</f>
        <v>0</v>
      </c>
      <c r="M97" s="20">
        <f>HLOOKUP(View!$G$3*2,Pressure!$A$1:$CW$198,ROW()-3,FALSE)</f>
        <v>0</v>
      </c>
      <c r="P97" s="13">
        <f t="shared" si="10"/>
        <v>500000</v>
      </c>
      <c r="Q97" s="13">
        <f>Back!A95</f>
        <v>0</v>
      </c>
      <c r="R97" s="13">
        <f>Front!A95</f>
        <v>0</v>
      </c>
    </row>
    <row r="98" spans="1:18" x14ac:dyDescent="0.25">
      <c r="A98" s="20">
        <f>HLOOKUP(View!$G$3*2,Chamber!$A$1:$CW$162,ROW()-20,FALSE)/100</f>
        <v>0.2</v>
      </c>
      <c r="B98" s="13">
        <f t="shared" si="13"/>
        <v>-10</v>
      </c>
      <c r="C98" s="13">
        <f t="shared" si="14"/>
        <v>0.2</v>
      </c>
      <c r="D98" s="20">
        <f>HLOOKUP(View!$G$3,Chamber!$A$1:$CW$162,ROW()-20,FALSE)/100</f>
        <v>0.92</v>
      </c>
      <c r="E98" s="13">
        <f t="shared" si="15"/>
        <v>-10</v>
      </c>
      <c r="F98" s="13">
        <f t="shared" si="16"/>
        <v>0.92</v>
      </c>
      <c r="G98" s="23">
        <f>HLOOKUP(View!$G$3*2,Chamber!$A$1:$BW$163,162-ROW()+22)/100</f>
        <v>0.28999999999999998</v>
      </c>
      <c r="H98" s="23">
        <f>HLOOKUP(View!$G$3,Chamber!$A$1:$BW$163,162-ROW()+22)/100</f>
        <v>0.97</v>
      </c>
      <c r="I98" s="23">
        <f t="shared" si="11"/>
        <v>4</v>
      </c>
      <c r="K98" s="20">
        <f t="shared" si="12"/>
        <v>-4</v>
      </c>
      <c r="L98" s="20">
        <f>HLOOKUP(View!$G$3,Pressure!$A$1:$CW$198,ROW()-3,FALSE)</f>
        <v>0</v>
      </c>
      <c r="M98" s="20">
        <f>HLOOKUP(View!$G$3*2,Pressure!$A$1:$CW$198,ROW()-3,FALSE)</f>
        <v>0</v>
      </c>
      <c r="P98" s="13">
        <f t="shared" si="10"/>
        <v>500000</v>
      </c>
      <c r="Q98" s="13">
        <f>Back!A96</f>
        <v>0</v>
      </c>
      <c r="R98" s="13">
        <f>Front!A96</f>
        <v>0</v>
      </c>
    </row>
    <row r="99" spans="1:18" x14ac:dyDescent="0.25">
      <c r="A99" s="20">
        <f>HLOOKUP(View!$G$3*2,Chamber!$A$1:$CW$162,ROW()-20,FALSE)/100</f>
        <v>0.22</v>
      </c>
      <c r="B99" s="13">
        <f t="shared" si="13"/>
        <v>-10</v>
      </c>
      <c r="C99" s="13">
        <f t="shared" si="14"/>
        <v>0.22</v>
      </c>
      <c r="D99" s="20">
        <f>HLOOKUP(View!$G$3,Chamber!$A$1:$CW$162,ROW()-20,FALSE)/100</f>
        <v>0.94</v>
      </c>
      <c r="E99" s="13">
        <f t="shared" si="15"/>
        <v>-10</v>
      </c>
      <c r="F99" s="13">
        <f t="shared" si="16"/>
        <v>0.94</v>
      </c>
      <c r="G99" s="23">
        <f>HLOOKUP(View!$G$3*2,Chamber!$A$1:$BW$163,162-ROW()+22)/100</f>
        <v>0.28000000000000003</v>
      </c>
      <c r="H99" s="23">
        <f>HLOOKUP(View!$G$3,Chamber!$A$1:$BW$163,162-ROW()+22)/100</f>
        <v>0.97</v>
      </c>
      <c r="I99" s="23">
        <f t="shared" si="11"/>
        <v>3</v>
      </c>
      <c r="K99" s="20">
        <f t="shared" si="12"/>
        <v>-3</v>
      </c>
      <c r="L99" s="20">
        <f>HLOOKUP(View!$G$3,Pressure!$A$1:$CW$198,ROW()-3,FALSE)</f>
        <v>0</v>
      </c>
      <c r="M99" s="20">
        <f>HLOOKUP(View!$G$3*2,Pressure!$A$1:$CW$198,ROW()-3,FALSE)</f>
        <v>0</v>
      </c>
      <c r="P99" s="13">
        <f t="shared" si="10"/>
        <v>500000</v>
      </c>
      <c r="Q99" s="13">
        <f>Back!A97</f>
        <v>0</v>
      </c>
      <c r="R99" s="13">
        <f>Front!A97</f>
        <v>0</v>
      </c>
    </row>
    <row r="100" spans="1:18" x14ac:dyDescent="0.25">
      <c r="A100" s="20">
        <f>HLOOKUP(View!$G$3*2,Chamber!$A$1:$CW$162,ROW()-20,FALSE)/100</f>
        <v>0.24</v>
      </c>
      <c r="B100" s="13">
        <f t="shared" si="13"/>
        <v>-10</v>
      </c>
      <c r="C100" s="13">
        <f t="shared" si="14"/>
        <v>0.24</v>
      </c>
      <c r="D100" s="20">
        <f>HLOOKUP(View!$G$3,Chamber!$A$1:$CW$162,ROW()-20,FALSE)/100</f>
        <v>0.96</v>
      </c>
      <c r="E100" s="13">
        <f t="shared" si="15"/>
        <v>-10</v>
      </c>
      <c r="F100" s="13">
        <f t="shared" si="16"/>
        <v>0.96</v>
      </c>
      <c r="G100" s="23">
        <f>HLOOKUP(View!$G$3*2,Chamber!$A$1:$BW$163,162-ROW()+22)/100</f>
        <v>0.28000000000000003</v>
      </c>
      <c r="H100" s="23">
        <f>HLOOKUP(View!$G$3,Chamber!$A$1:$BW$163,162-ROW()+22)/100</f>
        <v>0.98</v>
      </c>
      <c r="I100" s="23">
        <f t="shared" si="11"/>
        <v>2</v>
      </c>
      <c r="K100" s="20">
        <f t="shared" si="12"/>
        <v>-2</v>
      </c>
      <c r="L100" s="20">
        <f>HLOOKUP(View!$G$3,Pressure!$A$1:$CW$198,ROW()-3,FALSE)</f>
        <v>0</v>
      </c>
      <c r="M100" s="20">
        <f>HLOOKUP(View!$G$3*2,Pressure!$A$1:$CW$198,ROW()-3,FALSE)</f>
        <v>0</v>
      </c>
      <c r="P100" s="13">
        <f t="shared" si="10"/>
        <v>500000</v>
      </c>
      <c r="Q100" s="13">
        <f>Back!A98</f>
        <v>0</v>
      </c>
      <c r="R100" s="13">
        <f>Front!A98</f>
        <v>0</v>
      </c>
    </row>
    <row r="101" spans="1:18" x14ac:dyDescent="0.25">
      <c r="A101" s="20">
        <f>HLOOKUP(View!$G$3*2,Chamber!$A$1:$CW$162,ROW()-20,FALSE)/100</f>
        <v>0.26</v>
      </c>
      <c r="B101" s="13">
        <f t="shared" si="13"/>
        <v>-10</v>
      </c>
      <c r="C101" s="13">
        <f t="shared" si="14"/>
        <v>0.26</v>
      </c>
      <c r="D101" s="20">
        <f>HLOOKUP(View!$G$3,Chamber!$A$1:$CW$162,ROW()-20,FALSE)/100</f>
        <v>0.97</v>
      </c>
      <c r="E101" s="13">
        <f t="shared" si="15"/>
        <v>-10</v>
      </c>
      <c r="F101" s="13">
        <f t="shared" si="16"/>
        <v>0.97</v>
      </c>
      <c r="G101" s="23">
        <f>HLOOKUP(View!$G$3*2,Chamber!$A$1:$BW$163,162-ROW()+22)/100</f>
        <v>0.27</v>
      </c>
      <c r="H101" s="23">
        <f>HLOOKUP(View!$G$3,Chamber!$A$1:$BW$163,162-ROW()+22)/100</f>
        <v>0.98</v>
      </c>
      <c r="I101" s="23">
        <f t="shared" si="11"/>
        <v>1</v>
      </c>
      <c r="K101" s="20">
        <f t="shared" si="12"/>
        <v>-1</v>
      </c>
      <c r="L101" s="20">
        <f>HLOOKUP(View!$G$3,Pressure!$A$1:$CW$198,ROW()-3,FALSE)</f>
        <v>0</v>
      </c>
      <c r="M101" s="20">
        <f>HLOOKUP(View!$G$3*2,Pressure!$A$1:$CW$198,ROW()-3,FALSE)</f>
        <v>0</v>
      </c>
      <c r="P101" s="13">
        <f t="shared" si="10"/>
        <v>500000</v>
      </c>
      <c r="Q101" s="13">
        <f>Back!A99</f>
        <v>0</v>
      </c>
      <c r="R101" s="13">
        <f>Front!A99</f>
        <v>0</v>
      </c>
    </row>
    <row r="102" spans="1:18" x14ac:dyDescent="0.25">
      <c r="A102" s="20">
        <f>HLOOKUP(View!$G$3*2,Chamber!$A$1:$CW$162,ROW()-20,FALSE)/100</f>
        <v>0.27</v>
      </c>
      <c r="B102" s="13">
        <f t="shared" si="13"/>
        <v>-10</v>
      </c>
      <c r="C102" s="13">
        <f t="shared" si="14"/>
        <v>0.27</v>
      </c>
      <c r="D102" s="20">
        <f>HLOOKUP(View!$G$3,Chamber!$A$1:$CW$162,ROW()-20,FALSE)/100</f>
        <v>0.98</v>
      </c>
      <c r="E102" s="13">
        <f t="shared" si="15"/>
        <v>-10</v>
      </c>
      <c r="F102" s="13">
        <f t="shared" si="16"/>
        <v>0.98</v>
      </c>
      <c r="G102" s="23">
        <f>HLOOKUP(View!$G$3*2,Chamber!$A$1:$BW$163,162-ROW()+22)/100</f>
        <v>0.27</v>
      </c>
      <c r="H102" s="23">
        <f>HLOOKUP(View!$G$3,Chamber!$A$1:$BW$163,162-ROW()+22)/100</f>
        <v>0.98</v>
      </c>
      <c r="I102" s="23">
        <f t="shared" si="11"/>
        <v>0</v>
      </c>
      <c r="K102" s="20">
        <f t="shared" si="12"/>
        <v>0</v>
      </c>
      <c r="L102" s="20">
        <f>HLOOKUP(View!$G$3,Pressure!$A$1:$CW$198,ROW()-3,FALSE)</f>
        <v>0</v>
      </c>
      <c r="M102" s="20">
        <f>HLOOKUP(View!$G$3*2,Pressure!$A$1:$CW$198,ROW()-3,FALSE)</f>
        <v>0</v>
      </c>
      <c r="P102" s="13">
        <f t="shared" si="10"/>
        <v>500000</v>
      </c>
      <c r="Q102" s="13">
        <f>Back!A100</f>
        <v>0</v>
      </c>
      <c r="R102" s="13">
        <f>Front!A100</f>
        <v>0</v>
      </c>
    </row>
    <row r="103" spans="1:18" x14ac:dyDescent="0.25">
      <c r="A103" s="20">
        <f>HLOOKUP(View!$G$3*2,Chamber!$A$1:$CW$162,ROW()-20,FALSE)/100</f>
        <v>0.27</v>
      </c>
      <c r="B103" s="13">
        <f t="shared" si="13"/>
        <v>-0.27</v>
      </c>
      <c r="C103" s="13">
        <f t="shared" si="14"/>
        <v>0.27</v>
      </c>
      <c r="D103" s="20">
        <f>HLOOKUP(View!$G$3,Chamber!$A$1:$CW$162,ROW()-20,FALSE)/100</f>
        <v>0.98</v>
      </c>
      <c r="E103" s="13">
        <f t="shared" si="15"/>
        <v>-0.98</v>
      </c>
      <c r="F103" s="13">
        <f t="shared" si="16"/>
        <v>0.98</v>
      </c>
      <c r="G103" s="23">
        <f>HLOOKUP(View!$G$3*2,Chamber!$A$1:$BW$163,162-ROW()+22)/100</f>
        <v>0.26</v>
      </c>
      <c r="H103" s="23">
        <f>HLOOKUP(View!$G$3,Chamber!$A$1:$BW$163,162-ROW()+22)/100</f>
        <v>0.97</v>
      </c>
      <c r="I103" s="23">
        <f t="shared" si="11"/>
        <v>-1</v>
      </c>
      <c r="K103" s="20">
        <f t="shared" si="12"/>
        <v>1</v>
      </c>
      <c r="L103" s="20">
        <f>HLOOKUP(View!$G$3,Pressure!$A$1:$CW$198,ROW()-3,FALSE)</f>
        <v>0</v>
      </c>
      <c r="M103" s="20">
        <f>HLOOKUP(View!$G$3*2,Pressure!$A$1:$CW$198,ROW()-3,FALSE)</f>
        <v>0</v>
      </c>
      <c r="P103" s="13">
        <f t="shared" si="10"/>
        <v>500000</v>
      </c>
      <c r="Q103" s="13">
        <f>Back!A101</f>
        <v>0</v>
      </c>
      <c r="R103" s="13">
        <f>Front!A101</f>
        <v>0</v>
      </c>
    </row>
    <row r="104" spans="1:18" x14ac:dyDescent="0.25">
      <c r="A104" s="20">
        <f>HLOOKUP(View!$G$3*2,Chamber!$A$1:$CW$162,ROW()-20,FALSE)/100</f>
        <v>0.28000000000000003</v>
      </c>
      <c r="B104" s="13">
        <f t="shared" si="13"/>
        <v>-10</v>
      </c>
      <c r="C104" s="13">
        <f t="shared" si="14"/>
        <v>0.28000000000000003</v>
      </c>
      <c r="D104" s="20">
        <f>HLOOKUP(View!$G$3,Chamber!$A$1:$CW$162,ROW()-20,FALSE)/100</f>
        <v>0.98</v>
      </c>
      <c r="E104" s="13">
        <f t="shared" si="15"/>
        <v>-0.98</v>
      </c>
      <c r="F104" s="13">
        <f t="shared" si="16"/>
        <v>0.98</v>
      </c>
      <c r="G104" s="23">
        <f>HLOOKUP(View!$G$3*2,Chamber!$A$1:$BW$163,162-ROW()+22)/100</f>
        <v>0.24</v>
      </c>
      <c r="H104" s="23">
        <f>HLOOKUP(View!$G$3,Chamber!$A$1:$BW$163,162-ROW()+22)/100</f>
        <v>0.96</v>
      </c>
      <c r="I104" s="23">
        <f t="shared" si="11"/>
        <v>-2</v>
      </c>
      <c r="K104" s="20">
        <f t="shared" si="12"/>
        <v>2</v>
      </c>
      <c r="L104" s="20">
        <f>HLOOKUP(View!$G$3,Pressure!$A$1:$CW$198,ROW()-3,FALSE)</f>
        <v>0</v>
      </c>
      <c r="M104" s="20">
        <f>HLOOKUP(View!$G$3*2,Pressure!$A$1:$CW$198,ROW()-3,FALSE)</f>
        <v>0</v>
      </c>
      <c r="P104" s="13">
        <f t="shared" si="10"/>
        <v>500000</v>
      </c>
      <c r="Q104" s="13">
        <f>Back!A102</f>
        <v>0</v>
      </c>
      <c r="R104" s="13">
        <f>Front!A102</f>
        <v>0</v>
      </c>
    </row>
    <row r="105" spans="1:18" x14ac:dyDescent="0.25">
      <c r="A105" s="20">
        <f>HLOOKUP(View!$G$3*2,Chamber!$A$1:$CW$162,ROW()-20,FALSE)/100</f>
        <v>0.28000000000000003</v>
      </c>
      <c r="B105" s="13">
        <f t="shared" si="13"/>
        <v>-0.28000000000000003</v>
      </c>
      <c r="C105" s="13">
        <f t="shared" si="14"/>
        <v>0.28000000000000003</v>
      </c>
      <c r="D105" s="20">
        <f>HLOOKUP(View!$G$3,Chamber!$A$1:$CW$162,ROW()-20,FALSE)/100</f>
        <v>0.97</v>
      </c>
      <c r="E105" s="13">
        <f t="shared" si="15"/>
        <v>-0.97</v>
      </c>
      <c r="F105" s="13">
        <f t="shared" si="16"/>
        <v>10</v>
      </c>
      <c r="G105" s="23">
        <f>HLOOKUP(View!$G$3*2,Chamber!$A$1:$BW$163,162-ROW()+22)/100</f>
        <v>0.22</v>
      </c>
      <c r="H105" s="23">
        <f>HLOOKUP(View!$G$3,Chamber!$A$1:$BW$163,162-ROW()+22)/100</f>
        <v>0.94</v>
      </c>
      <c r="I105" s="23">
        <f t="shared" si="11"/>
        <v>-3</v>
      </c>
      <c r="K105" s="20">
        <f t="shared" si="12"/>
        <v>3</v>
      </c>
      <c r="L105" s="20">
        <f>HLOOKUP(View!$G$3,Pressure!$A$1:$CW$198,ROW()-3,FALSE)</f>
        <v>0</v>
      </c>
      <c r="M105" s="20">
        <f>HLOOKUP(View!$G$3*2,Pressure!$A$1:$CW$198,ROW()-3,FALSE)</f>
        <v>0</v>
      </c>
      <c r="P105" s="13">
        <f t="shared" si="10"/>
        <v>500000</v>
      </c>
      <c r="Q105" s="13">
        <f>Back!A103</f>
        <v>0</v>
      </c>
      <c r="R105" s="13">
        <f>Front!A103</f>
        <v>0</v>
      </c>
    </row>
    <row r="106" spans="1:18" x14ac:dyDescent="0.25">
      <c r="A106" s="20">
        <f>HLOOKUP(View!$G$3*2,Chamber!$A$1:$CW$162,ROW()-20,FALSE)/100</f>
        <v>0.28999999999999998</v>
      </c>
      <c r="B106" s="13">
        <f t="shared" si="13"/>
        <v>-10</v>
      </c>
      <c r="C106" s="13">
        <f t="shared" si="14"/>
        <v>0.28999999999999998</v>
      </c>
      <c r="D106" s="20">
        <f>HLOOKUP(View!$G$3,Chamber!$A$1:$CW$162,ROW()-20,FALSE)/100</f>
        <v>0.97</v>
      </c>
      <c r="E106" s="13">
        <f t="shared" si="15"/>
        <v>-0.97</v>
      </c>
      <c r="F106" s="13">
        <f t="shared" si="16"/>
        <v>0.97</v>
      </c>
      <c r="G106" s="23">
        <f>HLOOKUP(View!$G$3*2,Chamber!$A$1:$BW$163,162-ROW()+22)/100</f>
        <v>0.2</v>
      </c>
      <c r="H106" s="23">
        <f>HLOOKUP(View!$G$3,Chamber!$A$1:$BW$163,162-ROW()+22)/100</f>
        <v>0.92</v>
      </c>
      <c r="I106" s="23">
        <f t="shared" si="11"/>
        <v>-4</v>
      </c>
      <c r="K106" s="20">
        <f t="shared" si="12"/>
        <v>4</v>
      </c>
      <c r="L106" s="20">
        <f>HLOOKUP(View!$G$3,Pressure!$A$1:$CW$198,ROW()-3,FALSE)</f>
        <v>0</v>
      </c>
      <c r="M106" s="20">
        <f>HLOOKUP(View!$G$3*2,Pressure!$A$1:$CW$198,ROW()-3,FALSE)</f>
        <v>0</v>
      </c>
      <c r="P106" s="13">
        <f t="shared" si="10"/>
        <v>500000</v>
      </c>
      <c r="Q106" s="13">
        <f>Back!A104</f>
        <v>0</v>
      </c>
      <c r="R106" s="13">
        <f>Front!A104</f>
        <v>0</v>
      </c>
    </row>
    <row r="107" spans="1:18" x14ac:dyDescent="0.25">
      <c r="A107" s="20">
        <f>HLOOKUP(View!$G$3*2,Chamber!$A$1:$CW$162,ROW()-20,FALSE)/100</f>
        <v>0.28999999999999998</v>
      </c>
      <c r="B107" s="13">
        <f t="shared" si="13"/>
        <v>-0.28999999999999998</v>
      </c>
      <c r="C107" s="13">
        <f t="shared" si="14"/>
        <v>0.28999999999999998</v>
      </c>
      <c r="D107" s="20">
        <f>HLOOKUP(View!$G$3,Chamber!$A$1:$CW$162,ROW()-20,FALSE)/100</f>
        <v>0.97</v>
      </c>
      <c r="E107" s="13">
        <f t="shared" si="15"/>
        <v>-0.97</v>
      </c>
      <c r="F107" s="13">
        <f t="shared" si="16"/>
        <v>0.97</v>
      </c>
      <c r="G107" s="23">
        <f>HLOOKUP(View!$G$3*2,Chamber!$A$1:$BW$163,162-ROW()+22)/100</f>
        <v>0.18</v>
      </c>
      <c r="H107" s="23">
        <f>HLOOKUP(View!$G$3,Chamber!$A$1:$BW$163,162-ROW()+22)/100</f>
        <v>0.89</v>
      </c>
      <c r="I107" s="23">
        <f t="shared" si="11"/>
        <v>-5</v>
      </c>
      <c r="K107" s="20">
        <f t="shared" si="12"/>
        <v>5</v>
      </c>
      <c r="L107" s="20">
        <f>HLOOKUP(View!$G$3,Pressure!$A$1:$CW$198,ROW()-3,FALSE)</f>
        <v>0</v>
      </c>
      <c r="M107" s="20">
        <f>HLOOKUP(View!$G$3*2,Pressure!$A$1:$CW$198,ROW()-3,FALSE)</f>
        <v>0</v>
      </c>
      <c r="P107" s="13">
        <f t="shared" si="10"/>
        <v>500000</v>
      </c>
      <c r="Q107" s="13">
        <f>Back!A105</f>
        <v>0</v>
      </c>
      <c r="R107" s="13">
        <f>Front!A105</f>
        <v>0</v>
      </c>
    </row>
    <row r="108" spans="1:18" x14ac:dyDescent="0.25">
      <c r="A108" s="20">
        <f>HLOOKUP(View!$G$3*2,Chamber!$A$1:$CW$162,ROW()-20,FALSE)/100</f>
        <v>0.28999999999999998</v>
      </c>
      <c r="B108" s="13">
        <f t="shared" si="13"/>
        <v>-0.28999999999999998</v>
      </c>
      <c r="C108" s="13">
        <f t="shared" si="14"/>
        <v>0.28999999999999998</v>
      </c>
      <c r="D108" s="20">
        <f>HLOOKUP(View!$G$3,Chamber!$A$1:$CW$162,ROW()-20,FALSE)/100</f>
        <v>0.96</v>
      </c>
      <c r="E108" s="13">
        <f t="shared" si="15"/>
        <v>-0.96</v>
      </c>
      <c r="F108" s="13">
        <f t="shared" si="16"/>
        <v>10</v>
      </c>
      <c r="G108" s="23">
        <f>HLOOKUP(View!$G$3*2,Chamber!$A$1:$BW$163,162-ROW()+22)/100</f>
        <v>0.15</v>
      </c>
      <c r="H108" s="23">
        <f>HLOOKUP(View!$G$3,Chamber!$A$1:$BW$163,162-ROW()+22)/100</f>
        <v>0.87</v>
      </c>
      <c r="I108" s="23">
        <f t="shared" si="11"/>
        <v>-6</v>
      </c>
      <c r="K108" s="20">
        <f t="shared" si="12"/>
        <v>6</v>
      </c>
      <c r="L108" s="20">
        <f>HLOOKUP(View!$G$3,Pressure!$A$1:$CW$198,ROW()-3,FALSE)</f>
        <v>0</v>
      </c>
      <c r="M108" s="20">
        <f>HLOOKUP(View!$G$3*2,Pressure!$A$1:$CW$198,ROW()-3,FALSE)</f>
        <v>0</v>
      </c>
      <c r="P108" s="13">
        <f t="shared" si="10"/>
        <v>500000</v>
      </c>
      <c r="Q108" s="13">
        <f>Back!A106</f>
        <v>0</v>
      </c>
      <c r="R108" s="13">
        <f>Front!A106</f>
        <v>0</v>
      </c>
    </row>
    <row r="109" spans="1:18" x14ac:dyDescent="0.25">
      <c r="A109" s="20">
        <f>HLOOKUP(View!$G$3*2,Chamber!$A$1:$CW$162,ROW()-20,FALSE)/100</f>
        <v>0.3</v>
      </c>
      <c r="B109" s="13">
        <f t="shared" si="13"/>
        <v>-10</v>
      </c>
      <c r="C109" s="13">
        <f t="shared" si="14"/>
        <v>0.3</v>
      </c>
      <c r="D109" s="20">
        <f>HLOOKUP(View!$G$3,Chamber!$A$1:$CW$162,ROW()-20,FALSE)/100</f>
        <v>0.96</v>
      </c>
      <c r="E109" s="13">
        <f t="shared" si="15"/>
        <v>-0.96</v>
      </c>
      <c r="F109" s="13">
        <f t="shared" si="16"/>
        <v>0.96</v>
      </c>
      <c r="G109" s="23">
        <f>HLOOKUP(View!$G$3*2,Chamber!$A$1:$BW$163,162-ROW()+22)/100</f>
        <v>0.1</v>
      </c>
      <c r="H109" s="23">
        <f>HLOOKUP(View!$G$3,Chamber!$A$1:$BW$163,162-ROW()+22)/100</f>
        <v>0.84</v>
      </c>
      <c r="I109" s="23">
        <f t="shared" si="11"/>
        <v>-7</v>
      </c>
      <c r="K109" s="20">
        <f t="shared" si="12"/>
        <v>7</v>
      </c>
      <c r="L109" s="20">
        <f>HLOOKUP(View!$G$3,Pressure!$A$1:$CW$198,ROW()-3,FALSE)</f>
        <v>0</v>
      </c>
      <c r="M109" s="20">
        <f>HLOOKUP(View!$G$3*2,Pressure!$A$1:$CW$198,ROW()-3,FALSE)</f>
        <v>0</v>
      </c>
      <c r="P109" s="13">
        <f t="shared" si="10"/>
        <v>500000</v>
      </c>
      <c r="Q109" s="13">
        <f>Back!A107</f>
        <v>0</v>
      </c>
      <c r="R109" s="13">
        <f>Front!A107</f>
        <v>0</v>
      </c>
    </row>
    <row r="110" spans="1:18" x14ac:dyDescent="0.25">
      <c r="A110" s="20">
        <f>HLOOKUP(View!$G$3*2,Chamber!$A$1:$CW$162,ROW()-20,FALSE)/100</f>
        <v>0.3</v>
      </c>
      <c r="B110" s="13">
        <f t="shared" si="13"/>
        <v>-0.3</v>
      </c>
      <c r="C110" s="13">
        <f t="shared" si="14"/>
        <v>0.3</v>
      </c>
      <c r="D110" s="20">
        <f>HLOOKUP(View!$G$3,Chamber!$A$1:$CW$162,ROW()-20,FALSE)/100</f>
        <v>0.96</v>
      </c>
      <c r="E110" s="13">
        <f t="shared" si="15"/>
        <v>-0.96</v>
      </c>
      <c r="F110" s="13">
        <f t="shared" si="16"/>
        <v>0.96</v>
      </c>
      <c r="G110" s="23">
        <f>HLOOKUP(View!$G$3*2,Chamber!$A$1:$BW$163,162-ROW()+22)/100</f>
        <v>0.03</v>
      </c>
      <c r="H110" s="23">
        <f>HLOOKUP(View!$G$3,Chamber!$A$1:$BW$163,162-ROW()+22)/100</f>
        <v>0.79</v>
      </c>
      <c r="I110" s="23">
        <f t="shared" si="11"/>
        <v>-8</v>
      </c>
      <c r="K110" s="20">
        <f t="shared" si="12"/>
        <v>8</v>
      </c>
      <c r="L110" s="20">
        <f>HLOOKUP(View!$G$3,Pressure!$A$1:$CW$198,ROW()-3,FALSE)</f>
        <v>0</v>
      </c>
      <c r="M110" s="20">
        <f>HLOOKUP(View!$G$3*2,Pressure!$A$1:$CW$198,ROW()-3,FALSE)</f>
        <v>0</v>
      </c>
      <c r="P110" s="13">
        <f t="shared" si="10"/>
        <v>500000</v>
      </c>
      <c r="Q110" s="13">
        <f>Back!A108</f>
        <v>0</v>
      </c>
      <c r="R110" s="13">
        <f>Front!A108</f>
        <v>0</v>
      </c>
    </row>
    <row r="111" spans="1:18" x14ac:dyDescent="0.25">
      <c r="A111" s="20">
        <f>HLOOKUP(View!$G$3*2,Chamber!$A$1:$CW$162,ROW()-20,FALSE)/100</f>
        <v>0.3</v>
      </c>
      <c r="B111" s="13">
        <f t="shared" si="13"/>
        <v>-0.3</v>
      </c>
      <c r="C111" s="13">
        <f t="shared" si="14"/>
        <v>0.3</v>
      </c>
      <c r="D111" s="20">
        <f>HLOOKUP(View!$G$3,Chamber!$A$1:$CW$162,ROW()-20,FALSE)/100</f>
        <v>0.95</v>
      </c>
      <c r="E111" s="13">
        <f t="shared" si="15"/>
        <v>-0.95</v>
      </c>
      <c r="F111" s="13">
        <f t="shared" si="16"/>
        <v>10</v>
      </c>
      <c r="G111" s="23">
        <f>HLOOKUP(View!$G$3*2,Chamber!$A$1:$BW$163,162-ROW()+22)/100</f>
        <v>0</v>
      </c>
      <c r="H111" s="23">
        <f>HLOOKUP(View!$G$3,Chamber!$A$1:$BW$163,162-ROW()+22)/100</f>
        <v>0.74</v>
      </c>
      <c r="I111" s="23">
        <f t="shared" si="11"/>
        <v>-9</v>
      </c>
      <c r="K111" s="20">
        <f t="shared" si="12"/>
        <v>9</v>
      </c>
      <c r="L111" s="20">
        <f>HLOOKUP(View!$G$3,Pressure!$A$1:$CW$198,ROW()-3,FALSE)</f>
        <v>0</v>
      </c>
      <c r="M111" s="20">
        <f>HLOOKUP(View!$G$3*2,Pressure!$A$1:$CW$198,ROW()-3,FALSE)</f>
        <v>0</v>
      </c>
      <c r="P111" s="13">
        <f t="shared" si="10"/>
        <v>500000</v>
      </c>
      <c r="Q111" s="13">
        <f>Back!A109</f>
        <v>0</v>
      </c>
      <c r="R111" s="13">
        <f>Front!A109</f>
        <v>0</v>
      </c>
    </row>
    <row r="112" spans="1:18" x14ac:dyDescent="0.25">
      <c r="A112" s="20">
        <f>HLOOKUP(View!$G$3*2,Chamber!$A$1:$CW$162,ROW()-20,FALSE)/100</f>
        <v>0.28999999999999998</v>
      </c>
      <c r="B112" s="13">
        <f t="shared" si="13"/>
        <v>-0.28999999999999998</v>
      </c>
      <c r="C112" s="13">
        <f t="shared" si="14"/>
        <v>10</v>
      </c>
      <c r="D112" s="20">
        <f>HLOOKUP(View!$G$3,Chamber!$A$1:$CW$162,ROW()-20,FALSE)/100</f>
        <v>0.94</v>
      </c>
      <c r="E112" s="13">
        <f t="shared" si="15"/>
        <v>-0.94</v>
      </c>
      <c r="F112" s="13">
        <f t="shared" si="16"/>
        <v>10</v>
      </c>
      <c r="G112" s="23">
        <f>HLOOKUP(View!$G$3*2,Chamber!$A$1:$BW$163,162-ROW()+22)/100</f>
        <v>0</v>
      </c>
      <c r="H112" s="23">
        <f>HLOOKUP(View!$G$3,Chamber!$A$1:$BW$163,162-ROW()+22)/100</f>
        <v>0.68</v>
      </c>
      <c r="I112" s="23">
        <f t="shared" si="11"/>
        <v>-10</v>
      </c>
      <c r="K112" s="20">
        <f t="shared" si="12"/>
        <v>10</v>
      </c>
      <c r="L112" s="20">
        <f>HLOOKUP(View!$G$3,Pressure!$A$1:$CW$198,ROW()-3,FALSE)</f>
        <v>0</v>
      </c>
      <c r="M112" s="20">
        <f>HLOOKUP(View!$G$3*2,Pressure!$A$1:$CW$198,ROW()-3,FALSE)</f>
        <v>0</v>
      </c>
      <c r="P112" s="13">
        <f t="shared" si="10"/>
        <v>500000</v>
      </c>
      <c r="Q112" s="13">
        <f>Back!A110</f>
        <v>0</v>
      </c>
      <c r="R112" s="13">
        <f>Front!A110</f>
        <v>0</v>
      </c>
    </row>
    <row r="113" spans="1:18" x14ac:dyDescent="0.25">
      <c r="A113" s="20">
        <f>HLOOKUP(View!$G$3*2,Chamber!$A$1:$CW$162,ROW()-20,FALSE)/100</f>
        <v>0.28999999999999998</v>
      </c>
      <c r="B113" s="13">
        <f t="shared" si="13"/>
        <v>-0.28999999999999998</v>
      </c>
      <c r="C113" s="13">
        <f t="shared" si="14"/>
        <v>0.28999999999999998</v>
      </c>
      <c r="D113" s="20">
        <f>HLOOKUP(View!$G$3,Chamber!$A$1:$CW$162,ROW()-20,FALSE)/100</f>
        <v>0.93</v>
      </c>
      <c r="E113" s="13">
        <f t="shared" si="15"/>
        <v>-0.93</v>
      </c>
      <c r="F113" s="13">
        <f t="shared" si="16"/>
        <v>10</v>
      </c>
      <c r="G113" s="23">
        <f>HLOOKUP(View!$G$3*2,Chamber!$A$1:$BW$163,162-ROW()+22)/100</f>
        <v>0</v>
      </c>
      <c r="H113" s="23">
        <f>HLOOKUP(View!$G$3,Chamber!$A$1:$BW$163,162-ROW()+22)/100</f>
        <v>0.62</v>
      </c>
      <c r="I113" s="23">
        <f t="shared" si="11"/>
        <v>-11</v>
      </c>
      <c r="K113" s="20">
        <f t="shared" si="12"/>
        <v>11</v>
      </c>
      <c r="L113" s="20">
        <f>HLOOKUP(View!$G$3,Pressure!$A$1:$CW$198,ROW()-3,FALSE)</f>
        <v>0</v>
      </c>
      <c r="M113" s="20">
        <f>HLOOKUP(View!$G$3*2,Pressure!$A$1:$CW$198,ROW()-3,FALSE)</f>
        <v>0</v>
      </c>
      <c r="P113" s="13">
        <f t="shared" si="10"/>
        <v>500000</v>
      </c>
      <c r="Q113" s="13">
        <f>Back!A111</f>
        <v>0</v>
      </c>
      <c r="R113" s="13">
        <f>Front!A111</f>
        <v>0</v>
      </c>
    </row>
    <row r="114" spans="1:18" x14ac:dyDescent="0.25">
      <c r="A114" s="20">
        <f>HLOOKUP(View!$G$3*2,Chamber!$A$1:$CW$162,ROW()-20,FALSE)/100</f>
        <v>0.28999999999999998</v>
      </c>
      <c r="B114" s="13">
        <f t="shared" si="13"/>
        <v>-0.28999999999999998</v>
      </c>
      <c r="C114" s="13">
        <f t="shared" si="14"/>
        <v>0.28999999999999998</v>
      </c>
      <c r="D114" s="20">
        <f>HLOOKUP(View!$G$3,Chamber!$A$1:$CW$162,ROW()-20,FALSE)/100</f>
        <v>0.91</v>
      </c>
      <c r="E114" s="13">
        <f t="shared" si="15"/>
        <v>-0.91</v>
      </c>
      <c r="F114" s="13">
        <f t="shared" si="16"/>
        <v>10</v>
      </c>
      <c r="G114" s="23">
        <f>HLOOKUP(View!$G$3*2,Chamber!$A$1:$BW$163,162-ROW()+22)/100</f>
        <v>0</v>
      </c>
      <c r="H114" s="23">
        <f>HLOOKUP(View!$G$3,Chamber!$A$1:$BW$163,162-ROW()+22)/100</f>
        <v>0.56000000000000005</v>
      </c>
      <c r="I114" s="23">
        <f t="shared" si="11"/>
        <v>-12</v>
      </c>
      <c r="K114" s="20">
        <f t="shared" si="12"/>
        <v>12</v>
      </c>
      <c r="L114" s="20">
        <f>HLOOKUP(View!$G$3,Pressure!$A$1:$CW$198,ROW()-3,FALSE)</f>
        <v>0</v>
      </c>
      <c r="M114" s="20">
        <f>HLOOKUP(View!$G$3*2,Pressure!$A$1:$CW$198,ROW()-3,FALSE)</f>
        <v>0</v>
      </c>
      <c r="P114" s="13">
        <f t="shared" si="10"/>
        <v>500000</v>
      </c>
      <c r="Q114" s="13">
        <f>Back!A112</f>
        <v>0</v>
      </c>
      <c r="R114" s="13">
        <f>Front!A112</f>
        <v>0</v>
      </c>
    </row>
    <row r="115" spans="1:18" x14ac:dyDescent="0.25">
      <c r="A115" s="20">
        <f>HLOOKUP(View!$G$3*2,Chamber!$A$1:$CW$162,ROW()-20,FALSE)/100</f>
        <v>0.28999999999999998</v>
      </c>
      <c r="B115" s="13">
        <f t="shared" si="13"/>
        <v>-0.28999999999999998</v>
      </c>
      <c r="C115" s="13">
        <f t="shared" si="14"/>
        <v>0.28999999999999998</v>
      </c>
      <c r="D115" s="20">
        <f>HLOOKUP(View!$G$3,Chamber!$A$1:$CW$162,ROW()-20,FALSE)/100</f>
        <v>0.89</v>
      </c>
      <c r="E115" s="13">
        <f t="shared" si="15"/>
        <v>-0.89</v>
      </c>
      <c r="F115" s="13">
        <f t="shared" si="16"/>
        <v>10</v>
      </c>
      <c r="G115" s="23">
        <f>HLOOKUP(View!$G$3*2,Chamber!$A$1:$BW$163,162-ROW()+22)/100</f>
        <v>0</v>
      </c>
      <c r="H115" s="23">
        <f>HLOOKUP(View!$G$3,Chamber!$A$1:$BW$163,162-ROW()+22)/100</f>
        <v>0.51</v>
      </c>
      <c r="I115" s="23">
        <f t="shared" si="11"/>
        <v>-13</v>
      </c>
      <c r="K115" s="20">
        <f t="shared" si="12"/>
        <v>13</v>
      </c>
      <c r="L115" s="20">
        <f>HLOOKUP(View!$G$3,Pressure!$A$1:$CW$198,ROW()-3,FALSE)</f>
        <v>0</v>
      </c>
      <c r="M115" s="20">
        <f>HLOOKUP(View!$G$3*2,Pressure!$A$1:$CW$198,ROW()-3,FALSE)</f>
        <v>0</v>
      </c>
      <c r="P115" s="13">
        <f t="shared" si="10"/>
        <v>500000</v>
      </c>
      <c r="Q115" s="13">
        <f>Back!A113</f>
        <v>0</v>
      </c>
      <c r="R115" s="13">
        <f>Front!A113</f>
        <v>0</v>
      </c>
    </row>
    <row r="116" spans="1:18" x14ac:dyDescent="0.25">
      <c r="A116" s="20">
        <f>HLOOKUP(View!$G$3*2,Chamber!$A$1:$CW$162,ROW()-20,FALSE)/100</f>
        <v>0.28000000000000003</v>
      </c>
      <c r="B116" s="13">
        <f t="shared" si="13"/>
        <v>-0.28000000000000003</v>
      </c>
      <c r="C116" s="13">
        <f t="shared" si="14"/>
        <v>10</v>
      </c>
      <c r="D116" s="20">
        <f>HLOOKUP(View!$G$3,Chamber!$A$1:$CW$162,ROW()-20,FALSE)/100</f>
        <v>0.88</v>
      </c>
      <c r="E116" s="13">
        <f t="shared" si="15"/>
        <v>-0.88</v>
      </c>
      <c r="F116" s="13">
        <f t="shared" si="16"/>
        <v>10</v>
      </c>
      <c r="G116" s="23">
        <f>HLOOKUP(View!$G$3*2,Chamber!$A$1:$BW$163,162-ROW()+22)/100</f>
        <v>0</v>
      </c>
      <c r="H116" s="23">
        <f>HLOOKUP(View!$G$3,Chamber!$A$1:$BW$163,162-ROW()+22)/100</f>
        <v>0.45</v>
      </c>
      <c r="I116" s="23">
        <f t="shared" si="11"/>
        <v>-14</v>
      </c>
      <c r="K116" s="20">
        <f t="shared" si="12"/>
        <v>14</v>
      </c>
      <c r="L116" s="20">
        <f>HLOOKUP(View!$G$3,Pressure!$A$1:$CW$198,ROW()-3,FALSE)</f>
        <v>0</v>
      </c>
      <c r="M116" s="20">
        <f>HLOOKUP(View!$G$3*2,Pressure!$A$1:$CW$198,ROW()-3,FALSE)</f>
        <v>0</v>
      </c>
      <c r="P116" s="13">
        <f t="shared" si="10"/>
        <v>500000</v>
      </c>
      <c r="Q116" s="13">
        <f>Back!A114</f>
        <v>0</v>
      </c>
      <c r="R116" s="13">
        <f>Front!A114</f>
        <v>0</v>
      </c>
    </row>
    <row r="117" spans="1:18" x14ac:dyDescent="0.25">
      <c r="A117" s="20">
        <f>HLOOKUP(View!$G$3*2,Chamber!$A$1:$CW$162,ROW()-20,FALSE)/100</f>
        <v>0.28000000000000003</v>
      </c>
      <c r="B117" s="13">
        <f t="shared" si="13"/>
        <v>-0.28000000000000003</v>
      </c>
      <c r="C117" s="13">
        <f t="shared" si="14"/>
        <v>0.28000000000000003</v>
      </c>
      <c r="D117" s="20">
        <f>HLOOKUP(View!$G$3,Chamber!$A$1:$CW$162,ROW()-20,FALSE)/100</f>
        <v>0.85</v>
      </c>
      <c r="E117" s="13">
        <f t="shared" si="15"/>
        <v>-0.85</v>
      </c>
      <c r="F117" s="13">
        <f t="shared" si="16"/>
        <v>10</v>
      </c>
      <c r="G117" s="23">
        <f>HLOOKUP(View!$G$3*2,Chamber!$A$1:$BW$163,162-ROW()+22)/100</f>
        <v>0</v>
      </c>
      <c r="H117" s="23">
        <f>HLOOKUP(View!$G$3,Chamber!$A$1:$BW$163,162-ROW()+22)/100</f>
        <v>0.4</v>
      </c>
      <c r="I117" s="23">
        <f t="shared" si="11"/>
        <v>-15</v>
      </c>
      <c r="K117" s="20">
        <f t="shared" si="12"/>
        <v>15</v>
      </c>
      <c r="L117" s="20">
        <f>HLOOKUP(View!$G$3,Pressure!$A$1:$CW$198,ROW()-3,FALSE)</f>
        <v>0</v>
      </c>
      <c r="M117" s="20">
        <f>HLOOKUP(View!$G$3*2,Pressure!$A$1:$CW$198,ROW()-3,FALSE)</f>
        <v>0</v>
      </c>
      <c r="P117" s="13">
        <f t="shared" si="10"/>
        <v>500000</v>
      </c>
      <c r="Q117" s="13">
        <f>Back!A115</f>
        <v>0</v>
      </c>
      <c r="R117" s="13">
        <f>Front!A115</f>
        <v>0</v>
      </c>
    </row>
    <row r="118" spans="1:18" x14ac:dyDescent="0.25">
      <c r="A118" s="20">
        <f>HLOOKUP(View!$G$3*2,Chamber!$A$1:$CW$162,ROW()-20,FALSE)/100</f>
        <v>0.27</v>
      </c>
      <c r="B118" s="13">
        <f t="shared" si="13"/>
        <v>-0.27</v>
      </c>
      <c r="C118" s="13">
        <f t="shared" si="14"/>
        <v>10</v>
      </c>
      <c r="D118" s="20">
        <f>HLOOKUP(View!$G$3,Chamber!$A$1:$CW$162,ROW()-20,FALSE)/100</f>
        <v>0.83</v>
      </c>
      <c r="E118" s="13">
        <f t="shared" si="15"/>
        <v>-0.83</v>
      </c>
      <c r="F118" s="13">
        <f t="shared" si="16"/>
        <v>10</v>
      </c>
      <c r="G118" s="23">
        <f>HLOOKUP(View!$G$3*2,Chamber!$A$1:$BW$163,162-ROW()+22)/100</f>
        <v>0</v>
      </c>
      <c r="H118" s="23">
        <f>HLOOKUP(View!$G$3,Chamber!$A$1:$BW$163,162-ROW()+22)/100</f>
        <v>0.33</v>
      </c>
      <c r="I118" s="23">
        <f t="shared" si="11"/>
        <v>-16</v>
      </c>
      <c r="K118" s="20">
        <f t="shared" si="12"/>
        <v>16</v>
      </c>
      <c r="L118" s="20">
        <f>HLOOKUP(View!$G$3,Pressure!$A$1:$CW$198,ROW()-3,FALSE)</f>
        <v>0</v>
      </c>
      <c r="M118" s="20">
        <f>HLOOKUP(View!$G$3*2,Pressure!$A$1:$CW$198,ROW()-3,FALSE)</f>
        <v>0</v>
      </c>
      <c r="P118" s="13">
        <f t="shared" si="10"/>
        <v>500000</v>
      </c>
      <c r="Q118" s="13">
        <f>Back!A116</f>
        <v>0</v>
      </c>
      <c r="R118" s="13">
        <f>Front!A116</f>
        <v>0</v>
      </c>
    </row>
    <row r="119" spans="1:18" x14ac:dyDescent="0.25">
      <c r="A119" s="20">
        <f>HLOOKUP(View!$G$3*2,Chamber!$A$1:$CW$162,ROW()-20,FALSE)/100</f>
        <v>0.27</v>
      </c>
      <c r="B119" s="13">
        <f t="shared" ref="B119:B150" si="17">IF(A119&lt;=A118,-A119,-10)</f>
        <v>-0.27</v>
      </c>
      <c r="C119" s="13">
        <f t="shared" ref="C119:C150" si="18">IF(A119&gt;=A118,A119,10)</f>
        <v>0.27</v>
      </c>
      <c r="D119" s="20">
        <f>HLOOKUP(View!$G$3,Chamber!$A$1:$CW$162,ROW()-20,FALSE)/100</f>
        <v>0.81</v>
      </c>
      <c r="E119" s="13">
        <f t="shared" si="15"/>
        <v>-0.81</v>
      </c>
      <c r="F119" s="13">
        <f t="shared" ref="F119:F150" si="19">IF(D119&gt;=D118,D119,10)</f>
        <v>10</v>
      </c>
      <c r="G119" s="23">
        <f>HLOOKUP(View!$G$3*2,Chamber!$A$1:$BW$163,162-ROW()+22)/100</f>
        <v>0</v>
      </c>
      <c r="H119" s="23">
        <f>HLOOKUP(View!$G$3,Chamber!$A$1:$BW$163,162-ROW()+22)/100</f>
        <v>0.27</v>
      </c>
      <c r="I119" s="23">
        <f t="shared" si="11"/>
        <v>-17</v>
      </c>
      <c r="K119" s="20">
        <f t="shared" si="12"/>
        <v>17</v>
      </c>
      <c r="L119" s="20">
        <f>HLOOKUP(View!$G$3,Pressure!$A$1:$CW$198,ROW()-3,FALSE)</f>
        <v>0</v>
      </c>
      <c r="M119" s="20">
        <f>HLOOKUP(View!$G$3*2,Pressure!$A$1:$CW$198,ROW()-3,FALSE)</f>
        <v>0</v>
      </c>
      <c r="P119" s="13">
        <f t="shared" si="10"/>
        <v>500000</v>
      </c>
      <c r="Q119" s="13">
        <f>Back!A117</f>
        <v>0</v>
      </c>
      <c r="R119" s="13">
        <f>Front!A117</f>
        <v>0</v>
      </c>
    </row>
    <row r="120" spans="1:18" x14ac:dyDescent="0.25">
      <c r="A120" s="20">
        <f>HLOOKUP(View!$G$3*2,Chamber!$A$1:$CW$162,ROW()-20,FALSE)/100</f>
        <v>0.25</v>
      </c>
      <c r="B120" s="13">
        <f t="shared" si="17"/>
        <v>-0.25</v>
      </c>
      <c r="C120" s="13">
        <f t="shared" si="18"/>
        <v>10</v>
      </c>
      <c r="D120" s="20">
        <f>HLOOKUP(View!$G$3,Chamber!$A$1:$CW$162,ROW()-20,FALSE)/100</f>
        <v>0.77</v>
      </c>
      <c r="E120" s="13">
        <f t="shared" si="15"/>
        <v>-0.77</v>
      </c>
      <c r="F120" s="13">
        <f t="shared" si="19"/>
        <v>10</v>
      </c>
      <c r="G120" s="23">
        <f>HLOOKUP(View!$G$3*2,Chamber!$A$1:$BW$163,162-ROW()+22)/100</f>
        <v>0</v>
      </c>
      <c r="H120" s="23">
        <f>HLOOKUP(View!$G$3,Chamber!$A$1:$BW$163,162-ROW()+22)/100</f>
        <v>0.2</v>
      </c>
      <c r="I120" s="23">
        <f t="shared" si="11"/>
        <v>-18</v>
      </c>
      <c r="K120" s="20">
        <f t="shared" si="12"/>
        <v>18</v>
      </c>
      <c r="L120" s="20">
        <f>HLOOKUP(View!$G$3,Pressure!$A$1:$CW$198,ROW()-3,FALSE)</f>
        <v>0</v>
      </c>
      <c r="M120" s="20">
        <f>HLOOKUP(View!$G$3*2,Pressure!$A$1:$CW$198,ROW()-3,FALSE)</f>
        <v>0</v>
      </c>
      <c r="P120" s="13">
        <f t="shared" si="10"/>
        <v>500000</v>
      </c>
      <c r="Q120" s="13">
        <f>Back!A118</f>
        <v>0</v>
      </c>
      <c r="R120" s="13">
        <f>Front!A118</f>
        <v>0</v>
      </c>
    </row>
    <row r="121" spans="1:18" x14ac:dyDescent="0.25">
      <c r="A121" s="20">
        <f>HLOOKUP(View!$G$3*2,Chamber!$A$1:$CW$162,ROW()-20,FALSE)/100</f>
        <v>0.23</v>
      </c>
      <c r="B121" s="13">
        <f t="shared" si="17"/>
        <v>-0.23</v>
      </c>
      <c r="C121" s="13">
        <f t="shared" si="18"/>
        <v>10</v>
      </c>
      <c r="D121" s="20">
        <f>HLOOKUP(View!$G$3,Chamber!$A$1:$CW$162,ROW()-20,FALSE)/100</f>
        <v>0.73</v>
      </c>
      <c r="E121" s="13">
        <f t="shared" si="15"/>
        <v>-0.73</v>
      </c>
      <c r="F121" s="13">
        <f t="shared" si="19"/>
        <v>10</v>
      </c>
      <c r="G121" s="23">
        <f>HLOOKUP(View!$G$3*2,Chamber!$A$1:$BW$163,162-ROW()+22)/100</f>
        <v>0</v>
      </c>
      <c r="H121" s="23">
        <f>HLOOKUP(View!$G$3,Chamber!$A$1:$BW$163,162-ROW()+22)/100</f>
        <v>0.14000000000000001</v>
      </c>
      <c r="I121" s="23">
        <f t="shared" si="11"/>
        <v>-19</v>
      </c>
      <c r="K121" s="20">
        <f t="shared" si="12"/>
        <v>19</v>
      </c>
      <c r="L121" s="20">
        <f>HLOOKUP(View!$G$3,Pressure!$A$1:$CW$198,ROW()-3,FALSE)</f>
        <v>0</v>
      </c>
      <c r="M121" s="20">
        <f>HLOOKUP(View!$G$3*2,Pressure!$A$1:$CW$198,ROW()-3,FALSE)</f>
        <v>0</v>
      </c>
      <c r="P121" s="13">
        <f t="shared" si="10"/>
        <v>500000</v>
      </c>
      <c r="Q121" s="13">
        <f>Back!A119</f>
        <v>0</v>
      </c>
      <c r="R121" s="13">
        <f>Front!A119</f>
        <v>0</v>
      </c>
    </row>
    <row r="122" spans="1:18" x14ac:dyDescent="0.25">
      <c r="A122" s="20">
        <f>HLOOKUP(View!$G$3*2,Chamber!$A$1:$CW$162,ROW()-20,FALSE)/100</f>
        <v>0.21</v>
      </c>
      <c r="B122" s="13">
        <f t="shared" si="17"/>
        <v>-0.21</v>
      </c>
      <c r="C122" s="13">
        <f t="shared" si="18"/>
        <v>10</v>
      </c>
      <c r="D122" s="20">
        <f>HLOOKUP(View!$G$3,Chamber!$A$1:$CW$162,ROW()-20,FALSE)/100</f>
        <v>0.68</v>
      </c>
      <c r="E122" s="13">
        <f t="shared" si="15"/>
        <v>-0.68</v>
      </c>
      <c r="F122" s="13">
        <f t="shared" si="19"/>
        <v>10</v>
      </c>
      <c r="G122" s="23">
        <f>HLOOKUP(View!$G$3*2,Chamber!$A$1:$BW$163,162-ROW()+22)/100</f>
        <v>0</v>
      </c>
      <c r="H122" s="23">
        <f>HLOOKUP(View!$G$3,Chamber!$A$1:$BW$163,162-ROW()+22)/100</f>
        <v>0.08</v>
      </c>
      <c r="I122" s="23">
        <f t="shared" si="11"/>
        <v>-20</v>
      </c>
      <c r="K122" s="20">
        <f t="shared" si="12"/>
        <v>20</v>
      </c>
      <c r="L122" s="20">
        <f>HLOOKUP(View!$G$3,Pressure!$A$1:$CW$198,ROW()-3,FALSE)</f>
        <v>0</v>
      </c>
      <c r="M122" s="20">
        <f>HLOOKUP(View!$G$3*2,Pressure!$A$1:$CW$198,ROW()-3,FALSE)</f>
        <v>0</v>
      </c>
      <c r="P122" s="13">
        <f t="shared" si="10"/>
        <v>500000</v>
      </c>
      <c r="Q122" s="13">
        <f>Back!A120</f>
        <v>0</v>
      </c>
      <c r="R122" s="13">
        <f>Front!A120</f>
        <v>0</v>
      </c>
    </row>
    <row r="123" spans="1:18" x14ac:dyDescent="0.25">
      <c r="A123" s="20">
        <f>HLOOKUP(View!$G$3*2,Chamber!$A$1:$CW$162,ROW()-20,FALSE)/100</f>
        <v>0.19</v>
      </c>
      <c r="B123" s="13">
        <f t="shared" si="17"/>
        <v>-0.19</v>
      </c>
      <c r="C123" s="13">
        <f t="shared" si="18"/>
        <v>10</v>
      </c>
      <c r="D123" s="20">
        <f>HLOOKUP(View!$G$3,Chamber!$A$1:$CW$162,ROW()-20,FALSE)/100</f>
        <v>0.63</v>
      </c>
      <c r="E123" s="13">
        <f t="shared" si="15"/>
        <v>-0.63</v>
      </c>
      <c r="F123" s="13">
        <f t="shared" si="19"/>
        <v>10</v>
      </c>
      <c r="G123" s="23">
        <f>HLOOKUP(View!$G$3*2,Chamber!$A$1:$BW$163,162-ROW()+22)/100</f>
        <v>0</v>
      </c>
      <c r="H123" s="23">
        <f>HLOOKUP(View!$G$3,Chamber!$A$1:$BW$163,162-ROW()+22)/100</f>
        <v>0.04</v>
      </c>
      <c r="I123" s="23">
        <f t="shared" si="11"/>
        <v>-21</v>
      </c>
      <c r="K123" s="20">
        <f t="shared" si="12"/>
        <v>21</v>
      </c>
      <c r="L123" s="20">
        <f>HLOOKUP(View!$G$3,Pressure!$A$1:$CW$198,ROW()-3,FALSE)</f>
        <v>0</v>
      </c>
      <c r="M123" s="20">
        <f>HLOOKUP(View!$G$3*2,Pressure!$A$1:$CW$198,ROW()-3,FALSE)</f>
        <v>0</v>
      </c>
      <c r="P123" s="13">
        <f t="shared" si="10"/>
        <v>500000</v>
      </c>
      <c r="Q123" s="13">
        <f>Back!A121</f>
        <v>0</v>
      </c>
      <c r="R123" s="13">
        <f>Front!A121</f>
        <v>0</v>
      </c>
    </row>
    <row r="124" spans="1:18" x14ac:dyDescent="0.25">
      <c r="A124" s="20">
        <f>HLOOKUP(View!$G$3*2,Chamber!$A$1:$CW$162,ROW()-20,FALSE)/100</f>
        <v>0.16</v>
      </c>
      <c r="B124" s="13">
        <f t="shared" si="17"/>
        <v>-0.16</v>
      </c>
      <c r="C124" s="13">
        <f t="shared" si="18"/>
        <v>10</v>
      </c>
      <c r="D124" s="20">
        <f>HLOOKUP(View!$G$3,Chamber!$A$1:$CW$162,ROW()-20,FALSE)/100</f>
        <v>0.57999999999999996</v>
      </c>
      <c r="E124" s="13">
        <f t="shared" si="15"/>
        <v>-0.57999999999999996</v>
      </c>
      <c r="F124" s="13">
        <f t="shared" si="19"/>
        <v>10</v>
      </c>
      <c r="G124" s="23">
        <f>HLOOKUP(View!$G$3*2,Chamber!$A$1:$BW$163,162-ROW()+22)/100</f>
        <v>0</v>
      </c>
      <c r="H124" s="23">
        <f>HLOOKUP(View!$G$3,Chamber!$A$1:$BW$163,162-ROW()+22)/100</f>
        <v>0.01</v>
      </c>
      <c r="I124" s="23">
        <f t="shared" si="11"/>
        <v>-22</v>
      </c>
      <c r="K124" s="20">
        <f t="shared" si="12"/>
        <v>22</v>
      </c>
      <c r="L124" s="20">
        <f>HLOOKUP(View!$G$3,Pressure!$A$1:$CW$198,ROW()-3,FALSE)</f>
        <v>0</v>
      </c>
      <c r="M124" s="20">
        <f>HLOOKUP(View!$G$3*2,Pressure!$A$1:$CW$198,ROW()-3,FALSE)</f>
        <v>0</v>
      </c>
      <c r="P124" s="13">
        <f t="shared" si="10"/>
        <v>500000</v>
      </c>
      <c r="Q124" s="13">
        <f>Back!A122</f>
        <v>0</v>
      </c>
      <c r="R124" s="13">
        <f>Front!A122</f>
        <v>0</v>
      </c>
    </row>
    <row r="125" spans="1:18" x14ac:dyDescent="0.25">
      <c r="A125" s="20">
        <f>HLOOKUP(View!$G$3*2,Chamber!$A$1:$CW$162,ROW()-20,FALSE)/100</f>
        <v>0.13</v>
      </c>
      <c r="B125" s="13">
        <f t="shared" si="17"/>
        <v>-0.13</v>
      </c>
      <c r="C125" s="13">
        <f t="shared" si="18"/>
        <v>10</v>
      </c>
      <c r="D125" s="20">
        <f>HLOOKUP(View!$G$3,Chamber!$A$1:$CW$162,ROW()-20,FALSE)/100</f>
        <v>0.53</v>
      </c>
      <c r="E125" s="13">
        <f t="shared" si="15"/>
        <v>-0.53</v>
      </c>
      <c r="F125" s="13">
        <f t="shared" si="19"/>
        <v>10</v>
      </c>
      <c r="G125" s="23">
        <f>HLOOKUP(View!$G$3*2,Chamber!$A$1:$BW$163,162-ROW()+22)/100</f>
        <v>0</v>
      </c>
      <c r="H125" s="23">
        <f>HLOOKUP(View!$G$3,Chamber!$A$1:$BW$163,162-ROW()+22)/100</f>
        <v>0</v>
      </c>
      <c r="I125" s="23">
        <f t="shared" si="11"/>
        <v>-23</v>
      </c>
      <c r="K125" s="20">
        <f t="shared" si="12"/>
        <v>23</v>
      </c>
      <c r="L125" s="20">
        <f>HLOOKUP(View!$G$3,Pressure!$A$1:$CW$198,ROW()-3,FALSE)</f>
        <v>0</v>
      </c>
      <c r="M125" s="20">
        <f>HLOOKUP(View!$G$3*2,Pressure!$A$1:$CW$198,ROW()-3,FALSE)</f>
        <v>0</v>
      </c>
      <c r="P125" s="13">
        <f t="shared" si="10"/>
        <v>500000</v>
      </c>
      <c r="Q125" s="13">
        <f>Back!A123</f>
        <v>0</v>
      </c>
      <c r="R125" s="13">
        <f>Front!A123</f>
        <v>0</v>
      </c>
    </row>
    <row r="126" spans="1:18" x14ac:dyDescent="0.25">
      <c r="A126" s="20">
        <f>HLOOKUP(View!$G$3*2,Chamber!$A$1:$CW$162,ROW()-20,FALSE)/100</f>
        <v>0.11</v>
      </c>
      <c r="B126" s="13">
        <f t="shared" si="17"/>
        <v>-0.11</v>
      </c>
      <c r="C126" s="13">
        <f t="shared" si="18"/>
        <v>10</v>
      </c>
      <c r="D126" s="20">
        <f>HLOOKUP(View!$G$3,Chamber!$A$1:$CW$162,ROW()-20,FALSE)/100</f>
        <v>0.48</v>
      </c>
      <c r="E126" s="13">
        <f t="shared" si="15"/>
        <v>-0.48</v>
      </c>
      <c r="F126" s="13">
        <f t="shared" si="19"/>
        <v>10</v>
      </c>
      <c r="G126" s="23">
        <f>HLOOKUP(View!$G$3*2,Chamber!$A$1:$BW$163,162-ROW()+22)/100</f>
        <v>0</v>
      </c>
      <c r="H126" s="23">
        <f>HLOOKUP(View!$G$3,Chamber!$A$1:$BW$163,162-ROW()+22)/100</f>
        <v>0</v>
      </c>
      <c r="I126" s="23">
        <f t="shared" si="11"/>
        <v>-24</v>
      </c>
      <c r="K126" s="20">
        <f t="shared" si="12"/>
        <v>24</v>
      </c>
      <c r="L126" s="20">
        <f>HLOOKUP(View!$G$3,Pressure!$A$1:$CW$198,ROW()-3,FALSE)</f>
        <v>0</v>
      </c>
      <c r="M126" s="20">
        <f>HLOOKUP(View!$G$3*2,Pressure!$A$1:$CW$198,ROW()-3,FALSE)</f>
        <v>0</v>
      </c>
      <c r="P126" s="13">
        <f t="shared" si="10"/>
        <v>500000</v>
      </c>
      <c r="Q126" s="13">
        <f>Back!A124</f>
        <v>0</v>
      </c>
      <c r="R126" s="13">
        <f>Front!A124</f>
        <v>0</v>
      </c>
    </row>
    <row r="127" spans="1:18" x14ac:dyDescent="0.25">
      <c r="A127" s="20">
        <f>HLOOKUP(View!$G$3*2,Chamber!$A$1:$CW$162,ROW()-20,FALSE)/100</f>
        <v>0.09</v>
      </c>
      <c r="B127" s="13">
        <f t="shared" si="17"/>
        <v>-0.09</v>
      </c>
      <c r="C127" s="13">
        <f t="shared" si="18"/>
        <v>10</v>
      </c>
      <c r="D127" s="20">
        <f>HLOOKUP(View!$G$3,Chamber!$A$1:$CW$162,ROW()-20,FALSE)/100</f>
        <v>0.43</v>
      </c>
      <c r="E127" s="13">
        <f t="shared" si="15"/>
        <v>-0.43</v>
      </c>
      <c r="F127" s="13">
        <f t="shared" si="19"/>
        <v>10</v>
      </c>
      <c r="G127" s="23">
        <f>HLOOKUP(View!$G$3*2,Chamber!$A$1:$BW$163,162-ROW()+22)/100</f>
        <v>0</v>
      </c>
      <c r="H127" s="23">
        <f>HLOOKUP(View!$G$3,Chamber!$A$1:$BW$163,162-ROW()+22)/100</f>
        <v>0</v>
      </c>
      <c r="I127" s="23">
        <f t="shared" si="11"/>
        <v>-25</v>
      </c>
      <c r="K127" s="20">
        <f t="shared" si="12"/>
        <v>25</v>
      </c>
      <c r="L127" s="20">
        <f>HLOOKUP(View!$G$3,Pressure!$A$1:$CW$198,ROW()-3,FALSE)</f>
        <v>0</v>
      </c>
      <c r="M127" s="20">
        <f>HLOOKUP(View!$G$3*2,Pressure!$A$1:$CW$198,ROW()-3,FALSE)</f>
        <v>0</v>
      </c>
      <c r="P127" s="13">
        <f t="shared" si="10"/>
        <v>500000</v>
      </c>
      <c r="Q127" s="13">
        <f>Back!A125</f>
        <v>0</v>
      </c>
      <c r="R127" s="13">
        <f>Front!A125</f>
        <v>0</v>
      </c>
    </row>
    <row r="128" spans="1:18" x14ac:dyDescent="0.25">
      <c r="A128" s="20">
        <f>HLOOKUP(View!$G$3*2,Chamber!$A$1:$CW$162,ROW()-20,FALSE)/100</f>
        <v>7.0000000000000007E-2</v>
      </c>
      <c r="B128" s="13">
        <f t="shared" si="17"/>
        <v>-7.0000000000000007E-2</v>
      </c>
      <c r="C128" s="13">
        <f t="shared" si="18"/>
        <v>10</v>
      </c>
      <c r="D128" s="20">
        <f>HLOOKUP(View!$G$3,Chamber!$A$1:$CW$162,ROW()-20,FALSE)/100</f>
        <v>0.39</v>
      </c>
      <c r="E128" s="13">
        <f t="shared" si="15"/>
        <v>-0.39</v>
      </c>
      <c r="F128" s="13">
        <f t="shared" si="19"/>
        <v>10</v>
      </c>
      <c r="G128" s="23">
        <f>HLOOKUP(View!$G$3*2,Chamber!$A$1:$BW$163,162-ROW()+22)/100</f>
        <v>0</v>
      </c>
      <c r="H128" s="23">
        <f>HLOOKUP(View!$G$3,Chamber!$A$1:$BW$163,162-ROW()+22)/100</f>
        <v>0</v>
      </c>
      <c r="I128" s="23">
        <f t="shared" si="11"/>
        <v>-26</v>
      </c>
      <c r="K128" s="20">
        <f t="shared" si="12"/>
        <v>26</v>
      </c>
      <c r="L128" s="20">
        <f>HLOOKUP(View!$G$3,Pressure!$A$1:$CW$198,ROW()-3,FALSE)</f>
        <v>0</v>
      </c>
      <c r="M128" s="20">
        <f>HLOOKUP(View!$G$3*2,Pressure!$A$1:$CW$198,ROW()-3,FALSE)</f>
        <v>0</v>
      </c>
      <c r="P128" s="13">
        <f t="shared" si="10"/>
        <v>500000</v>
      </c>
      <c r="Q128" s="13">
        <f>Back!A126</f>
        <v>0</v>
      </c>
      <c r="R128" s="13">
        <f>Front!A126</f>
        <v>0</v>
      </c>
    </row>
    <row r="129" spans="1:18" x14ac:dyDescent="0.25">
      <c r="A129" s="20">
        <f>HLOOKUP(View!$G$3*2,Chamber!$A$1:$CW$162,ROW()-20,FALSE)/100</f>
        <v>0.05</v>
      </c>
      <c r="B129" s="13">
        <f t="shared" si="17"/>
        <v>-0.05</v>
      </c>
      <c r="C129" s="13">
        <f t="shared" si="18"/>
        <v>10</v>
      </c>
      <c r="D129" s="20">
        <f>HLOOKUP(View!$G$3,Chamber!$A$1:$CW$162,ROW()-20,FALSE)/100</f>
        <v>0.35</v>
      </c>
      <c r="E129" s="13">
        <f t="shared" si="15"/>
        <v>-0.35</v>
      </c>
      <c r="F129" s="13">
        <f t="shared" si="19"/>
        <v>10</v>
      </c>
      <c r="G129" s="23">
        <f>HLOOKUP(View!$G$3*2,Chamber!$A$1:$BW$163,162-ROW()+22)/100</f>
        <v>0</v>
      </c>
      <c r="H129" s="23">
        <f>HLOOKUP(View!$G$3,Chamber!$A$1:$BW$163,162-ROW()+22)/100</f>
        <v>0</v>
      </c>
      <c r="I129" s="23">
        <f t="shared" si="11"/>
        <v>-27</v>
      </c>
      <c r="K129" s="20">
        <f t="shared" si="12"/>
        <v>27</v>
      </c>
      <c r="L129" s="20">
        <f>HLOOKUP(View!$G$3,Pressure!$A$1:$CW$198,ROW()-3,FALSE)</f>
        <v>0</v>
      </c>
      <c r="M129" s="20">
        <f>HLOOKUP(View!$G$3*2,Pressure!$A$1:$CW$198,ROW()-3,FALSE)</f>
        <v>0</v>
      </c>
      <c r="P129" s="13">
        <f t="shared" si="10"/>
        <v>500000</v>
      </c>
      <c r="Q129" s="13">
        <f>Back!A127</f>
        <v>0</v>
      </c>
      <c r="R129" s="13">
        <f>Front!A127</f>
        <v>0</v>
      </c>
    </row>
    <row r="130" spans="1:18" x14ac:dyDescent="0.25">
      <c r="A130" s="20">
        <f>HLOOKUP(View!$G$3*2,Chamber!$A$1:$CW$162,ROW()-20,FALSE)/100</f>
        <v>0.03</v>
      </c>
      <c r="B130" s="13">
        <f t="shared" si="17"/>
        <v>-0.03</v>
      </c>
      <c r="C130" s="13">
        <f t="shared" si="18"/>
        <v>10</v>
      </c>
      <c r="D130" s="20">
        <f>HLOOKUP(View!$G$3,Chamber!$A$1:$CW$162,ROW()-20,FALSE)/100</f>
        <v>0.3</v>
      </c>
      <c r="E130" s="13">
        <f t="shared" si="15"/>
        <v>-0.3</v>
      </c>
      <c r="F130" s="13">
        <f t="shared" si="19"/>
        <v>10</v>
      </c>
      <c r="G130" s="23">
        <f>HLOOKUP(View!$G$3*2,Chamber!$A$1:$BW$163,162-ROW()+22)/100</f>
        <v>0</v>
      </c>
      <c r="H130" s="23">
        <f>HLOOKUP(View!$G$3,Chamber!$A$1:$BW$163,162-ROW()+22)/100</f>
        <v>0</v>
      </c>
      <c r="I130" s="23">
        <f t="shared" si="11"/>
        <v>-28</v>
      </c>
      <c r="K130" s="20">
        <f t="shared" si="12"/>
        <v>28</v>
      </c>
      <c r="L130" s="20">
        <f>HLOOKUP(View!$G$3,Pressure!$A$1:$CW$198,ROW()-3,FALSE)</f>
        <v>0</v>
      </c>
      <c r="M130" s="20">
        <f>HLOOKUP(View!$G$3*2,Pressure!$A$1:$CW$198,ROW()-3,FALSE)</f>
        <v>0</v>
      </c>
      <c r="P130" s="13">
        <f t="shared" si="10"/>
        <v>500000</v>
      </c>
      <c r="Q130" s="13">
        <f>Back!A128</f>
        <v>0</v>
      </c>
      <c r="R130" s="13">
        <f>Front!A128</f>
        <v>0</v>
      </c>
    </row>
    <row r="131" spans="1:18" x14ac:dyDescent="0.25">
      <c r="A131" s="20">
        <f>HLOOKUP(View!$G$3*2,Chamber!$A$1:$CW$162,ROW()-20,FALSE)/100</f>
        <v>0.02</v>
      </c>
      <c r="B131" s="13">
        <f t="shared" si="17"/>
        <v>-0.02</v>
      </c>
      <c r="C131" s="13">
        <f t="shared" si="18"/>
        <v>10</v>
      </c>
      <c r="D131" s="20">
        <f>HLOOKUP(View!$G$3,Chamber!$A$1:$CW$162,ROW()-20,FALSE)/100</f>
        <v>0.26</v>
      </c>
      <c r="E131" s="13">
        <f t="shared" si="15"/>
        <v>-0.26</v>
      </c>
      <c r="F131" s="13">
        <f t="shared" si="19"/>
        <v>10</v>
      </c>
      <c r="G131" s="23">
        <f>HLOOKUP(View!$G$3*2,Chamber!$A$1:$BW$163,162-ROW()+22)/100</f>
        <v>0</v>
      </c>
      <c r="H131" s="23">
        <f>HLOOKUP(View!$G$3,Chamber!$A$1:$BW$163,162-ROW()+22)/100</f>
        <v>0</v>
      </c>
      <c r="I131" s="23">
        <f t="shared" si="11"/>
        <v>-29</v>
      </c>
      <c r="K131" s="20">
        <f t="shared" si="12"/>
        <v>29</v>
      </c>
      <c r="L131" s="20">
        <f>HLOOKUP(View!$G$3,Pressure!$A$1:$CW$198,ROW()-3,FALSE)</f>
        <v>0</v>
      </c>
      <c r="M131" s="20">
        <f>HLOOKUP(View!$G$3*2,Pressure!$A$1:$CW$198,ROW()-3,FALSE)</f>
        <v>0</v>
      </c>
      <c r="P131" s="13">
        <f t="shared" si="10"/>
        <v>500000</v>
      </c>
      <c r="Q131" s="13">
        <f>Back!A129</f>
        <v>0</v>
      </c>
      <c r="R131" s="13">
        <f>Front!A129</f>
        <v>0</v>
      </c>
    </row>
    <row r="132" spans="1:18" x14ac:dyDescent="0.25">
      <c r="A132" s="20">
        <f>HLOOKUP(View!$G$3*2,Chamber!$A$1:$CW$162,ROW()-20,FALSE)/100</f>
        <v>0</v>
      </c>
      <c r="B132" s="13">
        <f t="shared" si="17"/>
        <v>0</v>
      </c>
      <c r="C132" s="13">
        <f t="shared" si="18"/>
        <v>10</v>
      </c>
      <c r="D132" s="20">
        <f>HLOOKUP(View!$G$3,Chamber!$A$1:$CW$162,ROW()-20,FALSE)/100</f>
        <v>0.21</v>
      </c>
      <c r="E132" s="13">
        <f t="shared" si="15"/>
        <v>-0.21</v>
      </c>
      <c r="F132" s="13">
        <f t="shared" si="19"/>
        <v>10</v>
      </c>
      <c r="G132" s="23">
        <f>HLOOKUP(View!$G$3*2,Chamber!$A$1:$BW$163,162-ROW()+22)/100</f>
        <v>0</v>
      </c>
      <c r="H132" s="23">
        <f>HLOOKUP(View!$G$3,Chamber!$A$1:$BW$163,162-ROW()+22)/100</f>
        <v>0</v>
      </c>
      <c r="I132" s="23">
        <f t="shared" si="11"/>
        <v>-30</v>
      </c>
      <c r="K132" s="20">
        <f t="shared" si="12"/>
        <v>30</v>
      </c>
      <c r="L132" s="20">
        <f>HLOOKUP(View!$G$3,Pressure!$A$1:$CW$198,ROW()-3,FALSE)</f>
        <v>0</v>
      </c>
      <c r="M132" s="20">
        <f>HLOOKUP(View!$G$3*2,Pressure!$A$1:$CW$198,ROW()-3,FALSE)</f>
        <v>0</v>
      </c>
      <c r="P132" s="13">
        <f t="shared" ref="P132:P135" si="20">IF((R132+Q132)&gt;0,(R132+Q132),500000)</f>
        <v>500000</v>
      </c>
      <c r="Q132" s="13">
        <f>Back!A130</f>
        <v>0</v>
      </c>
      <c r="R132" s="13">
        <f>Front!A130</f>
        <v>0</v>
      </c>
    </row>
    <row r="133" spans="1:18" x14ac:dyDescent="0.25">
      <c r="A133" s="20">
        <f>HLOOKUP(View!$G$3*2,Chamber!$A$1:$CW$162,ROW()-20,FALSE)/100</f>
        <v>0</v>
      </c>
      <c r="B133" s="13">
        <f t="shared" si="17"/>
        <v>0</v>
      </c>
      <c r="C133" s="13">
        <f t="shared" si="18"/>
        <v>0</v>
      </c>
      <c r="D133" s="20">
        <f>HLOOKUP(View!$G$3,Chamber!$A$1:$CW$162,ROW()-20,FALSE)/100</f>
        <v>0.16</v>
      </c>
      <c r="E133" s="13">
        <f t="shared" si="15"/>
        <v>-0.16</v>
      </c>
      <c r="F133" s="13">
        <f t="shared" si="19"/>
        <v>10</v>
      </c>
      <c r="G133" s="23">
        <f>HLOOKUP(View!$G$3*2,Chamber!$A$1:$BW$163,162-ROW()+22)/100</f>
        <v>0</v>
      </c>
      <c r="H133" s="23">
        <f>HLOOKUP(View!$G$3,Chamber!$A$1:$BW$163,162-ROW()+22)/100</f>
        <v>0</v>
      </c>
      <c r="I133" s="23">
        <f t="shared" ref="I133:I196" si="21">I132-1</f>
        <v>-31</v>
      </c>
      <c r="K133" s="20">
        <f t="shared" ref="K133:K196" si="22">K132+1</f>
        <v>31</v>
      </c>
      <c r="L133" s="20">
        <f>HLOOKUP(View!$G$3,Pressure!$A$1:$CW$198,ROW()-3,FALSE)</f>
        <v>0</v>
      </c>
      <c r="M133" s="20">
        <f>HLOOKUP(View!$G$3*2,Pressure!$A$1:$CW$198,ROW()-3,FALSE)</f>
        <v>97</v>
      </c>
      <c r="P133" s="13">
        <f t="shared" si="20"/>
        <v>500000</v>
      </c>
      <c r="Q133" s="13">
        <f>Back!A131</f>
        <v>0</v>
      </c>
      <c r="R133" s="13">
        <f>Front!A131</f>
        <v>0</v>
      </c>
    </row>
    <row r="134" spans="1:18" x14ac:dyDescent="0.25">
      <c r="A134" s="20">
        <f>HLOOKUP(View!$G$3*2,Chamber!$A$1:$CW$162,ROW()-20,FALSE)/100</f>
        <v>0</v>
      </c>
      <c r="B134" s="13">
        <f t="shared" si="17"/>
        <v>0</v>
      </c>
      <c r="C134" s="13">
        <f t="shared" si="18"/>
        <v>0</v>
      </c>
      <c r="D134" s="20">
        <f>HLOOKUP(View!$G$3,Chamber!$A$1:$CW$162,ROW()-20,FALSE)/100</f>
        <v>0.12</v>
      </c>
      <c r="E134" s="13">
        <f t="shared" si="15"/>
        <v>-0.12</v>
      </c>
      <c r="F134" s="13">
        <f t="shared" si="19"/>
        <v>10</v>
      </c>
      <c r="G134" s="23">
        <f>HLOOKUP(View!$G$3*2,Chamber!$A$1:$BW$163,162-ROW()+22)/100</f>
        <v>0</v>
      </c>
      <c r="H134" s="23">
        <f>HLOOKUP(View!$G$3,Chamber!$A$1:$BW$163,162-ROW()+22)/100</f>
        <v>0</v>
      </c>
      <c r="I134" s="23">
        <f t="shared" si="21"/>
        <v>-32</v>
      </c>
      <c r="K134" s="20">
        <f t="shared" si="22"/>
        <v>32</v>
      </c>
      <c r="L134" s="20">
        <f>HLOOKUP(View!$G$3,Pressure!$A$1:$CW$198,ROW()-3,FALSE)</f>
        <v>0</v>
      </c>
      <c r="M134" s="20">
        <f>HLOOKUP(View!$G$3*2,Pressure!$A$1:$CW$198,ROW()-3,FALSE)</f>
        <v>312</v>
      </c>
      <c r="P134" s="13">
        <f t="shared" si="20"/>
        <v>500000</v>
      </c>
      <c r="Q134" s="13">
        <f>Back!A132</f>
        <v>0</v>
      </c>
      <c r="R134" s="13">
        <f>Front!A132</f>
        <v>0</v>
      </c>
    </row>
    <row r="135" spans="1:18" x14ac:dyDescent="0.25">
      <c r="A135" s="20">
        <f>HLOOKUP(View!$G$3*2,Chamber!$A$1:$CW$162,ROW()-20,FALSE)/100</f>
        <v>0</v>
      </c>
      <c r="B135" s="13">
        <f t="shared" si="17"/>
        <v>0</v>
      </c>
      <c r="C135" s="13">
        <f t="shared" si="18"/>
        <v>0</v>
      </c>
      <c r="D135" s="20">
        <f>HLOOKUP(View!$G$3,Chamber!$A$1:$CW$162,ROW()-20,FALSE)/100</f>
        <v>0.08</v>
      </c>
      <c r="E135" s="13">
        <f t="shared" si="15"/>
        <v>-0.08</v>
      </c>
      <c r="F135" s="13">
        <f t="shared" si="19"/>
        <v>10</v>
      </c>
      <c r="G135" s="23">
        <f>HLOOKUP(View!$G$3*2,Chamber!$A$1:$BW$163,162-ROW()+22)/100</f>
        <v>0</v>
      </c>
      <c r="H135" s="23">
        <f>HLOOKUP(View!$G$3,Chamber!$A$1:$BW$163,162-ROW()+22)/100</f>
        <v>0</v>
      </c>
      <c r="I135" s="23">
        <f t="shared" si="21"/>
        <v>-33</v>
      </c>
      <c r="K135" s="20">
        <f t="shared" si="22"/>
        <v>33</v>
      </c>
      <c r="L135" s="20">
        <f>HLOOKUP(View!$G$3,Pressure!$A$1:$CW$198,ROW()-3,FALSE)</f>
        <v>0</v>
      </c>
      <c r="M135" s="20">
        <f>HLOOKUP(View!$G$3*2,Pressure!$A$1:$CW$198,ROW()-3,FALSE)</f>
        <v>534</v>
      </c>
      <c r="P135" s="13">
        <f t="shared" si="20"/>
        <v>500000</v>
      </c>
      <c r="Q135" s="13">
        <f>Back!A133</f>
        <v>0</v>
      </c>
      <c r="R135" s="13">
        <f>Front!A133</f>
        <v>0</v>
      </c>
    </row>
    <row r="136" spans="1:18" x14ac:dyDescent="0.25">
      <c r="A136" s="20">
        <f>HLOOKUP(View!$G$3*2,Chamber!$A$1:$CW$162,ROW()-20,FALSE)/100</f>
        <v>0</v>
      </c>
      <c r="B136" s="13">
        <f t="shared" si="17"/>
        <v>0</v>
      </c>
      <c r="C136" s="13">
        <f t="shared" si="18"/>
        <v>0</v>
      </c>
      <c r="D136" s="20">
        <f>HLOOKUP(View!$G$3,Chamber!$A$1:$CW$162,ROW()-20,FALSE)/100</f>
        <v>0.05</v>
      </c>
      <c r="E136" s="13">
        <f t="shared" si="15"/>
        <v>-0.05</v>
      </c>
      <c r="F136" s="13">
        <f t="shared" si="19"/>
        <v>10</v>
      </c>
      <c r="G136" s="23">
        <f>HLOOKUP(View!$G$3*2,Chamber!$A$1:$BW$163,162-ROW()+22)/100</f>
        <v>0</v>
      </c>
      <c r="H136" s="23">
        <f>HLOOKUP(View!$G$3,Chamber!$A$1:$BW$163,162-ROW()+22)/100</f>
        <v>0</v>
      </c>
      <c r="I136" s="23">
        <f t="shared" si="21"/>
        <v>-34</v>
      </c>
      <c r="K136" s="20">
        <f t="shared" si="22"/>
        <v>34</v>
      </c>
      <c r="L136" s="20">
        <f>HLOOKUP(View!$G$3,Pressure!$A$1:$CW$198,ROW()-3,FALSE)</f>
        <v>0</v>
      </c>
      <c r="M136" s="20">
        <f>HLOOKUP(View!$G$3*2,Pressure!$A$1:$CW$198,ROW()-3,FALSE)</f>
        <v>649</v>
      </c>
    </row>
    <row r="137" spans="1:18" x14ac:dyDescent="0.25">
      <c r="A137" s="20">
        <f>HLOOKUP(View!$G$3*2,Chamber!$A$1:$CW$162,ROW()-20,FALSE)/100</f>
        <v>0</v>
      </c>
      <c r="B137" s="13">
        <f t="shared" si="17"/>
        <v>0</v>
      </c>
      <c r="C137" s="13">
        <f t="shared" si="18"/>
        <v>0</v>
      </c>
      <c r="D137" s="20">
        <f>HLOOKUP(View!$G$3,Chamber!$A$1:$CW$162,ROW()-20,FALSE)/100</f>
        <v>0.02</v>
      </c>
      <c r="E137" s="13">
        <f t="shared" si="15"/>
        <v>-0.02</v>
      </c>
      <c r="F137" s="13">
        <f t="shared" si="19"/>
        <v>10</v>
      </c>
      <c r="G137" s="23">
        <f>HLOOKUP(View!$G$3*2,Chamber!$A$1:$BW$163,162-ROW()+22)/100</f>
        <v>0</v>
      </c>
      <c r="H137" s="23">
        <f>HLOOKUP(View!$G$3,Chamber!$A$1:$BW$163,162-ROW()+22)/100</f>
        <v>0</v>
      </c>
      <c r="I137" s="23">
        <f t="shared" si="21"/>
        <v>-35</v>
      </c>
      <c r="K137" s="20">
        <f t="shared" si="22"/>
        <v>35</v>
      </c>
      <c r="L137" s="20">
        <f>HLOOKUP(View!$G$3,Pressure!$A$1:$CW$198,ROW()-3,FALSE)</f>
        <v>2</v>
      </c>
      <c r="M137" s="20">
        <f>HLOOKUP(View!$G$3*2,Pressure!$A$1:$CW$198,ROW()-3,FALSE)</f>
        <v>523</v>
      </c>
    </row>
    <row r="138" spans="1:18" x14ac:dyDescent="0.25">
      <c r="A138" s="20">
        <f>HLOOKUP(View!$G$3*2,Chamber!$A$1:$CW$162,ROW()-20,FALSE)/100</f>
        <v>0</v>
      </c>
      <c r="B138" s="13">
        <f t="shared" si="17"/>
        <v>0</v>
      </c>
      <c r="C138" s="13">
        <f t="shared" si="18"/>
        <v>0</v>
      </c>
      <c r="D138" s="20">
        <f>HLOOKUP(View!$G$3,Chamber!$A$1:$CW$162,ROW()-20,FALSE)/100</f>
        <v>0.01</v>
      </c>
      <c r="E138" s="13">
        <f t="shared" si="15"/>
        <v>-0.01</v>
      </c>
      <c r="F138" s="13">
        <f t="shared" si="19"/>
        <v>10</v>
      </c>
      <c r="G138" s="23">
        <f>HLOOKUP(View!$G$3*2,Chamber!$A$1:$BW$163,162-ROW()+22)/100</f>
        <v>0</v>
      </c>
      <c r="H138" s="23">
        <f>HLOOKUP(View!$G$3,Chamber!$A$1:$BW$163,162-ROW()+22)/100</f>
        <v>0</v>
      </c>
      <c r="I138" s="23">
        <f t="shared" si="21"/>
        <v>-36</v>
      </c>
      <c r="K138" s="20">
        <f t="shared" si="22"/>
        <v>36</v>
      </c>
      <c r="L138" s="20">
        <f>HLOOKUP(View!$G$3,Pressure!$A$1:$CW$198,ROW()-3,FALSE)</f>
        <v>5</v>
      </c>
      <c r="M138" s="20">
        <f>HLOOKUP(View!$G$3*2,Pressure!$A$1:$CW$198,ROW()-3,FALSE)</f>
        <v>392</v>
      </c>
    </row>
    <row r="139" spans="1:18" x14ac:dyDescent="0.25">
      <c r="A139" s="20">
        <f>HLOOKUP(View!$G$3*2,Chamber!$A$1:$CW$162,ROW()-20,FALSE)/100</f>
        <v>0</v>
      </c>
      <c r="B139" s="13">
        <f t="shared" si="17"/>
        <v>0</v>
      </c>
      <c r="C139" s="13">
        <f t="shared" si="18"/>
        <v>0</v>
      </c>
      <c r="D139" s="20">
        <f>HLOOKUP(View!$G$3,Chamber!$A$1:$CW$162,ROW()-20,FALSE)/100</f>
        <v>0</v>
      </c>
      <c r="E139" s="13">
        <f t="shared" si="15"/>
        <v>0</v>
      </c>
      <c r="F139" s="13">
        <f t="shared" si="19"/>
        <v>10</v>
      </c>
      <c r="G139" s="23">
        <f>HLOOKUP(View!$G$3*2,Chamber!$A$1:$BW$163,162-ROW()+22)/100</f>
        <v>0</v>
      </c>
      <c r="H139" s="23">
        <f>HLOOKUP(View!$G$3,Chamber!$A$1:$BW$163,162-ROW()+22)/100</f>
        <v>0</v>
      </c>
      <c r="I139" s="23">
        <f t="shared" si="21"/>
        <v>-37</v>
      </c>
      <c r="K139" s="20">
        <f t="shared" si="22"/>
        <v>37</v>
      </c>
      <c r="L139" s="20">
        <f>HLOOKUP(View!$G$3,Pressure!$A$1:$CW$198,ROW()-3,FALSE)</f>
        <v>14</v>
      </c>
      <c r="M139" s="20">
        <f>HLOOKUP(View!$G$3*2,Pressure!$A$1:$CW$198,ROW()-3,FALSE)</f>
        <v>405</v>
      </c>
    </row>
    <row r="140" spans="1:18" x14ac:dyDescent="0.25">
      <c r="A140" s="20">
        <f>HLOOKUP(View!$G$3*2,Chamber!$A$1:$CW$162,ROW()-20,FALSE)/100</f>
        <v>0</v>
      </c>
      <c r="B140" s="13">
        <f t="shared" si="17"/>
        <v>0</v>
      </c>
      <c r="C140" s="13">
        <f t="shared" si="18"/>
        <v>0</v>
      </c>
      <c r="D140" s="20">
        <f>HLOOKUP(View!$G$3,Chamber!$A$1:$CW$162,ROW()-20,FALSE)/100</f>
        <v>0</v>
      </c>
      <c r="E140" s="13">
        <f t="shared" si="15"/>
        <v>0</v>
      </c>
      <c r="F140" s="13">
        <f t="shared" si="19"/>
        <v>0</v>
      </c>
      <c r="G140" s="23">
        <f>HLOOKUP(View!$G$3*2,Chamber!$A$1:$BW$163,162-ROW()+22)/100</f>
        <v>0</v>
      </c>
      <c r="H140" s="23">
        <f>HLOOKUP(View!$G$3,Chamber!$A$1:$BW$163,162-ROW()+22)/100</f>
        <v>0</v>
      </c>
      <c r="I140" s="23">
        <f t="shared" si="21"/>
        <v>-38</v>
      </c>
      <c r="K140" s="20">
        <f t="shared" si="22"/>
        <v>38</v>
      </c>
      <c r="L140" s="20">
        <f>HLOOKUP(View!$G$3,Pressure!$A$1:$CW$198,ROW()-3,FALSE)</f>
        <v>38</v>
      </c>
      <c r="M140" s="20">
        <f>HLOOKUP(View!$G$3*2,Pressure!$A$1:$CW$198,ROW()-3,FALSE)</f>
        <v>418</v>
      </c>
    </row>
    <row r="141" spans="1:18" x14ac:dyDescent="0.25">
      <c r="A141" s="20">
        <f>HLOOKUP(View!$G$3*2,Chamber!$A$1:$CW$162,ROW()-20,FALSE)/100</f>
        <v>0</v>
      </c>
      <c r="B141" s="13">
        <f t="shared" si="17"/>
        <v>0</v>
      </c>
      <c r="C141" s="13">
        <f t="shared" si="18"/>
        <v>0</v>
      </c>
      <c r="D141" s="20">
        <f>HLOOKUP(View!$G$3,Chamber!$A$1:$CW$162,ROW()-20,FALSE)/100</f>
        <v>0</v>
      </c>
      <c r="E141" s="13">
        <f t="shared" si="15"/>
        <v>0</v>
      </c>
      <c r="F141" s="13">
        <f t="shared" si="19"/>
        <v>0</v>
      </c>
      <c r="G141" s="23">
        <f>HLOOKUP(View!$G$3*2,Chamber!$A$1:$BW$163,162-ROW()+22)/100</f>
        <v>0</v>
      </c>
      <c r="H141" s="23">
        <f>HLOOKUP(View!$G$3,Chamber!$A$1:$BW$163,162-ROW()+22)/100</f>
        <v>0</v>
      </c>
      <c r="I141" s="23">
        <f t="shared" si="21"/>
        <v>-39</v>
      </c>
      <c r="K141" s="20">
        <f t="shared" si="22"/>
        <v>39</v>
      </c>
      <c r="L141" s="20">
        <f>HLOOKUP(View!$G$3,Pressure!$A$1:$CW$198,ROW()-3,FALSE)</f>
        <v>76</v>
      </c>
      <c r="M141" s="20">
        <f>HLOOKUP(View!$G$3*2,Pressure!$A$1:$CW$198,ROW()-3,FALSE)</f>
        <v>439</v>
      </c>
    </row>
    <row r="142" spans="1:18" x14ac:dyDescent="0.25">
      <c r="A142" s="20">
        <f>HLOOKUP(View!$G$3*2,Chamber!$A$1:$CW$162,ROW()-20,FALSE)/100</f>
        <v>0</v>
      </c>
      <c r="B142" s="13">
        <f t="shared" si="17"/>
        <v>0</v>
      </c>
      <c r="C142" s="13">
        <f t="shared" si="18"/>
        <v>0</v>
      </c>
      <c r="D142" s="20">
        <f>HLOOKUP(View!$G$3,Chamber!$A$1:$CW$162,ROW()-20,FALSE)/100</f>
        <v>0</v>
      </c>
      <c r="E142" s="13">
        <f t="shared" si="15"/>
        <v>0</v>
      </c>
      <c r="F142" s="13">
        <f t="shared" si="19"/>
        <v>0</v>
      </c>
      <c r="G142" s="23">
        <f>HLOOKUP(View!$G$3*2,Chamber!$A$1:$BW$163,162-ROW()+22)/100</f>
        <v>0</v>
      </c>
      <c r="H142" s="23">
        <f>HLOOKUP(View!$G$3,Chamber!$A$1:$BW$163,162-ROW()+22)/100</f>
        <v>0</v>
      </c>
      <c r="I142" s="23">
        <f t="shared" si="21"/>
        <v>-40</v>
      </c>
      <c r="K142" s="20">
        <f t="shared" si="22"/>
        <v>40</v>
      </c>
      <c r="L142" s="20">
        <f>HLOOKUP(View!$G$3,Pressure!$A$1:$CW$198,ROW()-3,FALSE)</f>
        <v>129</v>
      </c>
      <c r="M142" s="20">
        <f>HLOOKUP(View!$G$3*2,Pressure!$A$1:$CW$198,ROW()-3,FALSE)</f>
        <v>473</v>
      </c>
    </row>
    <row r="143" spans="1:18" x14ac:dyDescent="0.25">
      <c r="A143" s="20">
        <f>HLOOKUP(View!$G$3*2,Chamber!$A$1:$CW$162,ROW()-20,FALSE)/100</f>
        <v>0</v>
      </c>
      <c r="B143" s="13">
        <f t="shared" si="17"/>
        <v>0</v>
      </c>
      <c r="C143" s="13">
        <f t="shared" si="18"/>
        <v>0</v>
      </c>
      <c r="D143" s="20">
        <f>HLOOKUP(View!$G$3,Chamber!$A$1:$CW$162,ROW()-20,FALSE)/100</f>
        <v>0</v>
      </c>
      <c r="E143" s="13">
        <f t="shared" si="15"/>
        <v>0</v>
      </c>
      <c r="F143" s="13">
        <f t="shared" si="19"/>
        <v>0</v>
      </c>
      <c r="G143" s="23">
        <f>HLOOKUP(View!$G$3*2,Chamber!$A$1:$BW$163,162-ROW()+22)/100</f>
        <v>0</v>
      </c>
      <c r="H143" s="23">
        <f>HLOOKUP(View!$G$3,Chamber!$A$1:$BW$163,162-ROW()+22)/100</f>
        <v>0</v>
      </c>
      <c r="I143" s="23">
        <f t="shared" si="21"/>
        <v>-41</v>
      </c>
      <c r="K143" s="20">
        <f t="shared" si="22"/>
        <v>41</v>
      </c>
      <c r="L143" s="20">
        <f>HLOOKUP(View!$G$3,Pressure!$A$1:$CW$198,ROW()-3,FALSE)</f>
        <v>450</v>
      </c>
      <c r="M143" s="20">
        <f>HLOOKUP(View!$G$3*2,Pressure!$A$1:$CW$198,ROW()-3,FALSE)</f>
        <v>624</v>
      </c>
    </row>
    <row r="144" spans="1:18" x14ac:dyDescent="0.25">
      <c r="A144" s="20">
        <f>HLOOKUP(View!$G$3*2,Chamber!$A$1:$CW$162,ROW()-20,FALSE)/100</f>
        <v>0</v>
      </c>
      <c r="B144" s="13">
        <f t="shared" si="17"/>
        <v>0</v>
      </c>
      <c r="C144" s="13">
        <f t="shared" si="18"/>
        <v>0</v>
      </c>
      <c r="D144" s="20">
        <f>HLOOKUP(View!$G$3,Chamber!$A$1:$CW$162,ROW()-20,FALSE)/100</f>
        <v>0</v>
      </c>
      <c r="E144" s="13">
        <f t="shared" si="15"/>
        <v>0</v>
      </c>
      <c r="F144" s="13">
        <f t="shared" si="19"/>
        <v>0</v>
      </c>
      <c r="G144" s="23">
        <f>HLOOKUP(View!$G$3*2,Chamber!$A$1:$BW$163,162-ROW()+22)/100</f>
        <v>0</v>
      </c>
      <c r="H144" s="23">
        <f>HLOOKUP(View!$G$3,Chamber!$A$1:$BW$163,162-ROW()+22)/100</f>
        <v>0</v>
      </c>
      <c r="I144" s="23">
        <f t="shared" si="21"/>
        <v>-42</v>
      </c>
      <c r="K144" s="20">
        <f t="shared" si="22"/>
        <v>42</v>
      </c>
      <c r="L144" s="20">
        <f>HLOOKUP(View!$G$3,Pressure!$A$1:$CW$198,ROW()-3,FALSE)</f>
        <v>843</v>
      </c>
      <c r="M144" s="20">
        <f>HLOOKUP(View!$G$3*2,Pressure!$A$1:$CW$198,ROW()-3,FALSE)</f>
        <v>793</v>
      </c>
    </row>
    <row r="145" spans="1:13" x14ac:dyDescent="0.25">
      <c r="A145" s="20">
        <f>HLOOKUP(View!$G$3*2,Chamber!$A$1:$CW$162,ROW()-20,FALSE)/100</f>
        <v>0</v>
      </c>
      <c r="B145" s="13">
        <f t="shared" si="17"/>
        <v>0</v>
      </c>
      <c r="C145" s="13">
        <f t="shared" si="18"/>
        <v>0</v>
      </c>
      <c r="D145" s="20">
        <f>HLOOKUP(View!$G$3,Chamber!$A$1:$CW$162,ROW()-20,FALSE)/100</f>
        <v>0</v>
      </c>
      <c r="E145" s="13">
        <f t="shared" si="15"/>
        <v>0</v>
      </c>
      <c r="F145" s="13">
        <f t="shared" si="19"/>
        <v>0</v>
      </c>
      <c r="G145" s="23">
        <f>HLOOKUP(View!$G$3*2,Chamber!$A$1:$BW$163,162-ROW()+22)/100</f>
        <v>0</v>
      </c>
      <c r="H145" s="23">
        <f>HLOOKUP(View!$G$3,Chamber!$A$1:$BW$163,162-ROW()+22)/100</f>
        <v>0</v>
      </c>
      <c r="I145" s="23">
        <f t="shared" si="21"/>
        <v>-43</v>
      </c>
      <c r="K145" s="20">
        <f t="shared" si="22"/>
        <v>43</v>
      </c>
      <c r="L145" s="20">
        <f>HLOOKUP(View!$G$3,Pressure!$A$1:$CW$198,ROW()-3,FALSE)</f>
        <v>1043</v>
      </c>
      <c r="M145" s="20">
        <f>HLOOKUP(View!$G$3*2,Pressure!$A$1:$CW$198,ROW()-3,FALSE)</f>
        <v>887</v>
      </c>
    </row>
    <row r="146" spans="1:13" x14ac:dyDescent="0.25">
      <c r="A146" s="20">
        <f>HLOOKUP(View!$G$3*2,Chamber!$A$1:$CW$162,ROW()-20,FALSE)/100</f>
        <v>0</v>
      </c>
      <c r="B146" s="13">
        <f t="shared" si="17"/>
        <v>0</v>
      </c>
      <c r="C146" s="13">
        <f t="shared" si="18"/>
        <v>0</v>
      </c>
      <c r="D146" s="20">
        <f>HLOOKUP(View!$G$3,Chamber!$A$1:$CW$162,ROW()-20,FALSE)/100</f>
        <v>0</v>
      </c>
      <c r="E146" s="13">
        <f t="shared" si="15"/>
        <v>0</v>
      </c>
      <c r="F146" s="13">
        <f t="shared" si="19"/>
        <v>0</v>
      </c>
      <c r="G146" s="23">
        <f>HLOOKUP(View!$G$3*2,Chamber!$A$1:$BW$163,162-ROW()+22)/100</f>
        <v>0</v>
      </c>
      <c r="H146" s="23">
        <f>HLOOKUP(View!$G$3,Chamber!$A$1:$BW$163,162-ROW()+22)/100</f>
        <v>0</v>
      </c>
      <c r="I146" s="23">
        <f t="shared" si="21"/>
        <v>-44</v>
      </c>
      <c r="K146" s="20">
        <f t="shared" si="22"/>
        <v>44</v>
      </c>
      <c r="L146" s="20">
        <f>HLOOKUP(View!$G$3,Pressure!$A$1:$CW$198,ROW()-3,FALSE)</f>
        <v>1216</v>
      </c>
      <c r="M146" s="20">
        <f>HLOOKUP(View!$G$3*2,Pressure!$A$1:$CW$198,ROW()-3,FALSE)</f>
        <v>995</v>
      </c>
    </row>
    <row r="147" spans="1:13" x14ac:dyDescent="0.25">
      <c r="A147" s="20">
        <f>HLOOKUP(View!$G$3*2,Chamber!$A$1:$CW$162,ROW()-20,FALSE)/100</f>
        <v>0</v>
      </c>
      <c r="B147" s="13">
        <f t="shared" si="17"/>
        <v>0</v>
      </c>
      <c r="C147" s="13">
        <f t="shared" si="18"/>
        <v>0</v>
      </c>
      <c r="D147" s="20">
        <f>HLOOKUP(View!$G$3,Chamber!$A$1:$CW$162,ROW()-20,FALSE)/100</f>
        <v>0</v>
      </c>
      <c r="E147" s="13">
        <f t="shared" si="15"/>
        <v>0</v>
      </c>
      <c r="F147" s="13">
        <f t="shared" si="19"/>
        <v>0</v>
      </c>
      <c r="G147" s="23">
        <f>HLOOKUP(View!$G$3*2,Chamber!$A$1:$BW$163,162-ROW()+22)/100</f>
        <v>0</v>
      </c>
      <c r="H147" s="23">
        <f>HLOOKUP(View!$G$3,Chamber!$A$1:$BW$163,162-ROW()+22)/100</f>
        <v>0</v>
      </c>
      <c r="I147" s="23">
        <f t="shared" si="21"/>
        <v>-45</v>
      </c>
      <c r="K147" s="20">
        <f t="shared" si="22"/>
        <v>45</v>
      </c>
      <c r="L147" s="20">
        <f>HLOOKUP(View!$G$3,Pressure!$A$1:$CW$198,ROW()-3,FALSE)</f>
        <v>1338</v>
      </c>
      <c r="M147" s="20">
        <f>HLOOKUP(View!$G$3*2,Pressure!$A$1:$CW$198,ROW()-3,FALSE)</f>
        <v>1083</v>
      </c>
    </row>
    <row r="148" spans="1:13" x14ac:dyDescent="0.25">
      <c r="A148" s="20">
        <f>HLOOKUP(View!$G$3*2,Chamber!$A$1:$CW$162,ROW()-20,FALSE)/100</f>
        <v>0</v>
      </c>
      <c r="B148" s="13">
        <f t="shared" si="17"/>
        <v>0</v>
      </c>
      <c r="C148" s="13">
        <f t="shared" si="18"/>
        <v>0</v>
      </c>
      <c r="D148" s="20">
        <f>HLOOKUP(View!$G$3,Chamber!$A$1:$CW$162,ROW()-20,FALSE)/100</f>
        <v>0</v>
      </c>
      <c r="E148" s="13">
        <f t="shared" si="15"/>
        <v>0</v>
      </c>
      <c r="F148" s="13">
        <f t="shared" si="19"/>
        <v>0</v>
      </c>
      <c r="G148" s="23">
        <f>HLOOKUP(View!$G$3*2,Chamber!$A$1:$BW$163,162-ROW()+22)/100</f>
        <v>0</v>
      </c>
      <c r="H148" s="23">
        <f>HLOOKUP(View!$G$3,Chamber!$A$1:$BW$163,162-ROW()+22)/100</f>
        <v>0</v>
      </c>
      <c r="I148" s="23">
        <f t="shared" si="21"/>
        <v>-46</v>
      </c>
      <c r="K148" s="20">
        <f t="shared" si="22"/>
        <v>46</v>
      </c>
      <c r="L148" s="20">
        <f>HLOOKUP(View!$G$3,Pressure!$A$1:$CW$198,ROW()-3,FALSE)</f>
        <v>1384</v>
      </c>
      <c r="M148" s="20">
        <f>HLOOKUP(View!$G$3*2,Pressure!$A$1:$CW$198,ROW()-3,FALSE)</f>
        <v>1120</v>
      </c>
    </row>
    <row r="149" spans="1:13" x14ac:dyDescent="0.25">
      <c r="A149" s="20">
        <f>HLOOKUP(View!$G$3*2,Chamber!$A$1:$CW$162,ROW()-20,FALSE)/100</f>
        <v>0</v>
      </c>
      <c r="B149" s="13">
        <f t="shared" si="17"/>
        <v>0</v>
      </c>
      <c r="C149" s="13">
        <f t="shared" si="18"/>
        <v>0</v>
      </c>
      <c r="D149" s="20">
        <f>HLOOKUP(View!$G$3,Chamber!$A$1:$CW$162,ROW()-20,FALSE)/100</f>
        <v>0</v>
      </c>
      <c r="E149" s="13">
        <f t="shared" si="15"/>
        <v>0</v>
      </c>
      <c r="F149" s="13">
        <f t="shared" si="19"/>
        <v>0</v>
      </c>
      <c r="G149" s="23">
        <f>HLOOKUP(View!$G$3*2,Chamber!$A$1:$BW$163,162-ROW()+22)/100</f>
        <v>0</v>
      </c>
      <c r="H149" s="23">
        <f>HLOOKUP(View!$G$3,Chamber!$A$1:$BW$163,162-ROW()+22)/100</f>
        <v>0</v>
      </c>
      <c r="I149" s="23">
        <f t="shared" si="21"/>
        <v>-47</v>
      </c>
      <c r="K149" s="20">
        <f t="shared" si="22"/>
        <v>47</v>
      </c>
      <c r="L149" s="20">
        <f>HLOOKUP(View!$G$3,Pressure!$A$1:$CW$198,ROW()-3,FALSE)</f>
        <v>902</v>
      </c>
      <c r="M149" s="20">
        <f>HLOOKUP(View!$G$3*2,Pressure!$A$1:$CW$198,ROW()-3,FALSE)</f>
        <v>747</v>
      </c>
    </row>
    <row r="150" spans="1:13" x14ac:dyDescent="0.25">
      <c r="A150" s="20">
        <f>HLOOKUP(View!$G$3*2,Chamber!$A$1:$CW$162,ROW()-20,FALSE)/100</f>
        <v>0</v>
      </c>
      <c r="B150" s="13">
        <f t="shared" si="17"/>
        <v>0</v>
      </c>
      <c r="C150" s="13">
        <f t="shared" si="18"/>
        <v>0</v>
      </c>
      <c r="D150" s="20">
        <f>HLOOKUP(View!$G$3,Chamber!$A$1:$CW$162,ROW()-20,FALSE)/100</f>
        <v>0</v>
      </c>
      <c r="E150" s="13">
        <f t="shared" si="15"/>
        <v>0</v>
      </c>
      <c r="F150" s="13">
        <f t="shared" si="19"/>
        <v>0</v>
      </c>
      <c r="G150" s="23">
        <f>HLOOKUP(View!$G$3*2,Chamber!$A$1:$BW$163,162-ROW()+22)/100</f>
        <v>0</v>
      </c>
      <c r="H150" s="23">
        <f>HLOOKUP(View!$G$3,Chamber!$A$1:$BW$163,162-ROW()+22)/100</f>
        <v>0</v>
      </c>
      <c r="I150" s="23">
        <f t="shared" si="21"/>
        <v>-48</v>
      </c>
      <c r="K150" s="20">
        <f t="shared" si="22"/>
        <v>48</v>
      </c>
      <c r="L150" s="20">
        <f>HLOOKUP(View!$G$3,Pressure!$A$1:$CW$198,ROW()-3,FALSE)</f>
        <v>406</v>
      </c>
      <c r="M150" s="20">
        <f>HLOOKUP(View!$G$3*2,Pressure!$A$1:$CW$198,ROW()-3,FALSE)</f>
        <v>350</v>
      </c>
    </row>
    <row r="151" spans="1:13" x14ac:dyDescent="0.25">
      <c r="A151" s="20">
        <f>HLOOKUP(View!$G$3*2,Chamber!$A$1:$CW$162,ROW()-20,FALSE)/100</f>
        <v>0</v>
      </c>
      <c r="B151" s="13">
        <f t="shared" ref="B151:B180" si="23">IF(A151&lt;=A150,-A151,-10)</f>
        <v>0</v>
      </c>
      <c r="C151" s="13">
        <f t="shared" ref="C151:C180" si="24">IF(A151&gt;=A150,A151,10)</f>
        <v>0</v>
      </c>
      <c r="D151" s="20">
        <f>HLOOKUP(View!$G$3,Chamber!$A$1:$CW$162,ROW()-20,FALSE)/100</f>
        <v>0</v>
      </c>
      <c r="E151" s="13">
        <f t="shared" ref="E151:E180" si="25">IF(D151&lt;=D150,-D151,-10)</f>
        <v>0</v>
      </c>
      <c r="F151" s="13">
        <f t="shared" ref="F151:F180" si="26">IF(D151&gt;=D150,D151,10)</f>
        <v>0</v>
      </c>
      <c r="G151" s="23">
        <f>HLOOKUP(View!$G$3*2,Chamber!$A$1:$BW$163,162-ROW()+22)/100</f>
        <v>0</v>
      </c>
      <c r="H151" s="23">
        <f>HLOOKUP(View!$G$3,Chamber!$A$1:$BW$163,162-ROW()+22)/100</f>
        <v>0</v>
      </c>
      <c r="I151" s="23">
        <f t="shared" si="21"/>
        <v>-49</v>
      </c>
      <c r="K151" s="20">
        <f t="shared" si="22"/>
        <v>49</v>
      </c>
      <c r="L151" s="20">
        <f>HLOOKUP(View!$G$3,Pressure!$A$1:$CW$198,ROW()-3,FALSE)</f>
        <v>384</v>
      </c>
      <c r="M151" s="20">
        <f>HLOOKUP(View!$G$3*2,Pressure!$A$1:$CW$198,ROW()-3,FALSE)</f>
        <v>301</v>
      </c>
    </row>
    <row r="152" spans="1:13" x14ac:dyDescent="0.25">
      <c r="A152" s="20">
        <f>HLOOKUP(View!$G$3*2,Chamber!$A$1:$CW$162,ROW()-20,FALSE)/100</f>
        <v>0</v>
      </c>
      <c r="B152" s="13">
        <f t="shared" si="23"/>
        <v>0</v>
      </c>
      <c r="C152" s="13">
        <f t="shared" si="24"/>
        <v>0</v>
      </c>
      <c r="D152" s="20">
        <f>HLOOKUP(View!$G$3,Chamber!$A$1:$CW$162,ROW()-20,FALSE)/100</f>
        <v>0</v>
      </c>
      <c r="E152" s="13">
        <f t="shared" si="25"/>
        <v>0</v>
      </c>
      <c r="F152" s="13">
        <f t="shared" si="26"/>
        <v>0</v>
      </c>
      <c r="G152" s="23">
        <f>HLOOKUP(View!$G$3*2,Chamber!$A$1:$BW$163,162-ROW()+22)/100</f>
        <v>0</v>
      </c>
      <c r="H152" s="23">
        <f>HLOOKUP(View!$G$3,Chamber!$A$1:$BW$163,162-ROW()+22)/100</f>
        <v>0</v>
      </c>
      <c r="I152" s="23">
        <f t="shared" si="21"/>
        <v>-50</v>
      </c>
      <c r="K152" s="20">
        <f t="shared" si="22"/>
        <v>50</v>
      </c>
      <c r="L152" s="20">
        <f>HLOOKUP(View!$G$3,Pressure!$A$1:$CW$198,ROW()-3,FALSE)</f>
        <v>374</v>
      </c>
      <c r="M152" s="20">
        <f>HLOOKUP(View!$G$3*2,Pressure!$A$1:$CW$198,ROW()-3,FALSE)</f>
        <v>257</v>
      </c>
    </row>
    <row r="153" spans="1:13" x14ac:dyDescent="0.25">
      <c r="A153" s="20">
        <f>HLOOKUP(View!$G$3*2,Chamber!$A$1:$CW$162,ROW()-20,FALSE)/100</f>
        <v>0</v>
      </c>
      <c r="B153" s="13">
        <f t="shared" si="23"/>
        <v>0</v>
      </c>
      <c r="C153" s="13">
        <f t="shared" si="24"/>
        <v>0</v>
      </c>
      <c r="D153" s="20">
        <f>HLOOKUP(View!$G$3,Chamber!$A$1:$CW$162,ROW()-20,FALSE)/100</f>
        <v>0</v>
      </c>
      <c r="E153" s="13">
        <f t="shared" si="25"/>
        <v>0</v>
      </c>
      <c r="F153" s="13">
        <f t="shared" si="26"/>
        <v>0</v>
      </c>
      <c r="G153" s="23">
        <f>HLOOKUP(View!$G$3*2,Chamber!$A$1:$BW$163,162-ROW()+22)/100</f>
        <v>0</v>
      </c>
      <c r="H153" s="23">
        <f>HLOOKUP(View!$G$3,Chamber!$A$1:$BW$163,162-ROW()+22)/100</f>
        <v>0</v>
      </c>
      <c r="I153" s="23">
        <f t="shared" si="21"/>
        <v>-51</v>
      </c>
      <c r="K153" s="20">
        <f t="shared" si="22"/>
        <v>51</v>
      </c>
      <c r="L153" s="20">
        <f>HLOOKUP(View!$G$3,Pressure!$A$1:$CW$198,ROW()-3,FALSE)</f>
        <v>366</v>
      </c>
      <c r="M153" s="20">
        <f>HLOOKUP(View!$G$3*2,Pressure!$A$1:$CW$198,ROW()-3,FALSE)</f>
        <v>223</v>
      </c>
    </row>
    <row r="154" spans="1:13" x14ac:dyDescent="0.25">
      <c r="A154" s="20">
        <f>HLOOKUP(View!$G$3*2,Chamber!$A$1:$CW$162,ROW()-20,FALSE)/100</f>
        <v>0</v>
      </c>
      <c r="B154" s="13">
        <f t="shared" si="23"/>
        <v>0</v>
      </c>
      <c r="C154" s="13">
        <f t="shared" si="24"/>
        <v>0</v>
      </c>
      <c r="D154" s="20">
        <f>HLOOKUP(View!$G$3,Chamber!$A$1:$CW$162,ROW()-20,FALSE)/100</f>
        <v>0</v>
      </c>
      <c r="E154" s="13">
        <f t="shared" si="25"/>
        <v>0</v>
      </c>
      <c r="F154" s="13">
        <f t="shared" si="26"/>
        <v>0</v>
      </c>
      <c r="G154" s="23">
        <f>HLOOKUP(View!$G$3*2,Chamber!$A$1:$BW$163,162-ROW()+22)/100</f>
        <v>0</v>
      </c>
      <c r="H154" s="23">
        <f>HLOOKUP(View!$G$3,Chamber!$A$1:$BW$163,162-ROW()+22)/100</f>
        <v>0</v>
      </c>
      <c r="I154" s="23">
        <f t="shared" si="21"/>
        <v>-52</v>
      </c>
      <c r="K154" s="20">
        <f t="shared" si="22"/>
        <v>52</v>
      </c>
      <c r="L154" s="20">
        <f>HLOOKUP(View!$G$3,Pressure!$A$1:$CW$198,ROW()-3,FALSE)</f>
        <v>352</v>
      </c>
      <c r="M154" s="20">
        <f>HLOOKUP(View!$G$3*2,Pressure!$A$1:$CW$198,ROW()-3,FALSE)</f>
        <v>207</v>
      </c>
    </row>
    <row r="155" spans="1:13" x14ac:dyDescent="0.25">
      <c r="A155" s="20">
        <f>HLOOKUP(View!$G$3*2,Chamber!$A$1:$CW$162,ROW()-20,FALSE)/100</f>
        <v>0</v>
      </c>
      <c r="B155" s="13">
        <f t="shared" si="23"/>
        <v>0</v>
      </c>
      <c r="C155" s="13">
        <f t="shared" si="24"/>
        <v>0</v>
      </c>
      <c r="D155" s="20">
        <f>HLOOKUP(View!$G$3,Chamber!$A$1:$CW$162,ROW()-20,FALSE)/100</f>
        <v>0</v>
      </c>
      <c r="E155" s="13">
        <f t="shared" si="25"/>
        <v>0</v>
      </c>
      <c r="F155" s="13">
        <f t="shared" si="26"/>
        <v>0</v>
      </c>
      <c r="G155" s="23">
        <f>HLOOKUP(View!$G$3*2,Chamber!$A$1:$BW$163,162-ROW()+22)/100</f>
        <v>0</v>
      </c>
      <c r="H155" s="23">
        <f>HLOOKUP(View!$G$3,Chamber!$A$1:$BW$163,162-ROW()+22)/100</f>
        <v>0</v>
      </c>
      <c r="I155" s="23">
        <f t="shared" si="21"/>
        <v>-53</v>
      </c>
      <c r="K155" s="20">
        <f t="shared" si="22"/>
        <v>53</v>
      </c>
      <c r="L155" s="20">
        <f>HLOOKUP(View!$G$3,Pressure!$A$1:$CW$198,ROW()-3,FALSE)</f>
        <v>330</v>
      </c>
      <c r="M155" s="20">
        <f>HLOOKUP(View!$G$3*2,Pressure!$A$1:$CW$198,ROW()-3,FALSE)</f>
        <v>203</v>
      </c>
    </row>
    <row r="156" spans="1:13" x14ac:dyDescent="0.25">
      <c r="A156" s="20">
        <f>HLOOKUP(View!$G$3*2,Chamber!$A$1:$CW$162,ROW()-20,FALSE)/100</f>
        <v>0</v>
      </c>
      <c r="B156" s="13">
        <f t="shared" si="23"/>
        <v>0</v>
      </c>
      <c r="C156" s="13">
        <f t="shared" si="24"/>
        <v>0</v>
      </c>
      <c r="D156" s="20">
        <f>HLOOKUP(View!$G$3,Chamber!$A$1:$CW$162,ROW()-20,FALSE)/100</f>
        <v>0</v>
      </c>
      <c r="E156" s="13">
        <f t="shared" si="25"/>
        <v>0</v>
      </c>
      <c r="F156" s="13">
        <f t="shared" si="26"/>
        <v>0</v>
      </c>
      <c r="G156" s="23">
        <f>HLOOKUP(View!$G$3*2,Chamber!$A$1:$BW$163,162-ROW()+22)/100</f>
        <v>0</v>
      </c>
      <c r="H156" s="23">
        <f>HLOOKUP(View!$G$3,Chamber!$A$1:$BW$163,162-ROW()+22)/100</f>
        <v>0</v>
      </c>
      <c r="I156" s="23">
        <f t="shared" si="21"/>
        <v>-54</v>
      </c>
      <c r="K156" s="20">
        <f t="shared" si="22"/>
        <v>54</v>
      </c>
      <c r="L156" s="20">
        <f>HLOOKUP(View!$G$3,Pressure!$A$1:$CW$198,ROW()-3,FALSE)</f>
        <v>299</v>
      </c>
      <c r="M156" s="20">
        <f>HLOOKUP(View!$G$3*2,Pressure!$A$1:$CW$198,ROW()-3,FALSE)</f>
        <v>199</v>
      </c>
    </row>
    <row r="157" spans="1:13" x14ac:dyDescent="0.25">
      <c r="A157" s="20">
        <f>HLOOKUP(View!$G$3*2,Chamber!$A$1:$CW$162,ROW()-20,FALSE)/100</f>
        <v>0</v>
      </c>
      <c r="B157" s="13">
        <f t="shared" si="23"/>
        <v>0</v>
      </c>
      <c r="C157" s="13">
        <f t="shared" si="24"/>
        <v>0</v>
      </c>
      <c r="D157" s="20">
        <f>HLOOKUP(View!$G$3,Chamber!$A$1:$CW$162,ROW()-20,FALSE)/100</f>
        <v>0</v>
      </c>
      <c r="E157" s="13">
        <f t="shared" si="25"/>
        <v>0</v>
      </c>
      <c r="F157" s="13">
        <f t="shared" si="26"/>
        <v>0</v>
      </c>
      <c r="G157" s="23">
        <f>HLOOKUP(View!$G$3*2,Chamber!$A$1:$BW$163,162-ROW()+22)/100</f>
        <v>0</v>
      </c>
      <c r="H157" s="23">
        <f>HLOOKUP(View!$G$3,Chamber!$A$1:$BW$163,162-ROW()+22)/100</f>
        <v>0</v>
      </c>
      <c r="I157" s="23">
        <f t="shared" si="21"/>
        <v>-55</v>
      </c>
      <c r="K157" s="20">
        <f t="shared" si="22"/>
        <v>55</v>
      </c>
      <c r="L157" s="20">
        <f>HLOOKUP(View!$G$3,Pressure!$A$1:$CW$198,ROW()-3,FALSE)</f>
        <v>231</v>
      </c>
      <c r="M157" s="20">
        <f>HLOOKUP(View!$G$3*2,Pressure!$A$1:$CW$198,ROW()-3,FALSE)</f>
        <v>165</v>
      </c>
    </row>
    <row r="158" spans="1:13" x14ac:dyDescent="0.25">
      <c r="A158" s="20">
        <f>HLOOKUP(View!$G$3*2,Chamber!$A$1:$CW$162,ROW()-20,FALSE)/100</f>
        <v>0</v>
      </c>
      <c r="B158" s="13">
        <f t="shared" si="23"/>
        <v>0</v>
      </c>
      <c r="C158" s="13">
        <f t="shared" si="24"/>
        <v>0</v>
      </c>
      <c r="D158" s="20">
        <f>HLOOKUP(View!$G$3,Chamber!$A$1:$CW$162,ROW()-20,FALSE)/100</f>
        <v>0</v>
      </c>
      <c r="E158" s="13">
        <f t="shared" si="25"/>
        <v>0</v>
      </c>
      <c r="F158" s="13">
        <f t="shared" si="26"/>
        <v>0</v>
      </c>
      <c r="G158" s="23">
        <f>HLOOKUP(View!$G$3*2,Chamber!$A$1:$BW$163,162-ROW()+22)/100</f>
        <v>0</v>
      </c>
      <c r="H158" s="23">
        <f>HLOOKUP(View!$G$3,Chamber!$A$1:$BW$163,162-ROW()+22)/100</f>
        <v>0</v>
      </c>
      <c r="I158" s="23">
        <f t="shared" si="21"/>
        <v>-56</v>
      </c>
      <c r="K158" s="20">
        <f t="shared" si="22"/>
        <v>56</v>
      </c>
      <c r="L158" s="20">
        <f>HLOOKUP(View!$G$3,Pressure!$A$1:$CW$198,ROW()-3,FALSE)</f>
        <v>131</v>
      </c>
      <c r="M158" s="20">
        <f>HLOOKUP(View!$G$3*2,Pressure!$A$1:$CW$198,ROW()-3,FALSE)</f>
        <v>97</v>
      </c>
    </row>
    <row r="159" spans="1:13" x14ac:dyDescent="0.25">
      <c r="A159" s="20">
        <f>HLOOKUP(View!$G$3*2,Chamber!$A$1:$CW$162,ROW()-20,FALSE)/100</f>
        <v>0</v>
      </c>
      <c r="B159" s="13">
        <f t="shared" si="23"/>
        <v>0</v>
      </c>
      <c r="C159" s="13">
        <f t="shared" si="24"/>
        <v>0</v>
      </c>
      <c r="D159" s="20">
        <f>HLOOKUP(View!$G$3,Chamber!$A$1:$CW$162,ROW()-20,FALSE)/100</f>
        <v>0</v>
      </c>
      <c r="E159" s="13">
        <f t="shared" si="25"/>
        <v>0</v>
      </c>
      <c r="F159" s="13">
        <f t="shared" si="26"/>
        <v>0</v>
      </c>
      <c r="G159" s="23">
        <f>HLOOKUP(View!$G$3*2,Chamber!$A$1:$BW$163,162-ROW()+22)/100</f>
        <v>0</v>
      </c>
      <c r="H159" s="23">
        <f>HLOOKUP(View!$G$3,Chamber!$A$1:$BW$163,162-ROW()+22)/100</f>
        <v>0</v>
      </c>
      <c r="I159" s="23">
        <f t="shared" si="21"/>
        <v>-57</v>
      </c>
      <c r="K159" s="20">
        <f t="shared" si="22"/>
        <v>57</v>
      </c>
      <c r="L159" s="20">
        <f>HLOOKUP(View!$G$3,Pressure!$A$1:$CW$198,ROW()-3,FALSE)</f>
        <v>40</v>
      </c>
      <c r="M159" s="20">
        <f>HLOOKUP(View!$G$3*2,Pressure!$A$1:$CW$198,ROW()-3,FALSE)</f>
        <v>30</v>
      </c>
    </row>
    <row r="160" spans="1:13" x14ac:dyDescent="0.25">
      <c r="A160" s="20">
        <f>HLOOKUP(View!$G$3*2,Chamber!$A$1:$CW$162,ROW()-20,FALSE)/100</f>
        <v>0</v>
      </c>
      <c r="B160" s="13">
        <f t="shared" si="23"/>
        <v>0</v>
      </c>
      <c r="C160" s="13">
        <f t="shared" si="24"/>
        <v>0</v>
      </c>
      <c r="D160" s="20">
        <f>HLOOKUP(View!$G$3,Chamber!$A$1:$CW$162,ROW()-20,FALSE)/100</f>
        <v>0</v>
      </c>
      <c r="E160" s="13">
        <f t="shared" si="25"/>
        <v>0</v>
      </c>
      <c r="F160" s="13">
        <f t="shared" si="26"/>
        <v>0</v>
      </c>
      <c r="G160" s="23">
        <f>HLOOKUP(View!$G$3*2,Chamber!$A$1:$BW$163,162-ROW()+22)/100</f>
        <v>0</v>
      </c>
      <c r="H160" s="23">
        <f>HLOOKUP(View!$G$3,Chamber!$A$1:$BW$163,162-ROW()+22)/100</f>
        <v>0</v>
      </c>
      <c r="I160" s="23">
        <f t="shared" si="21"/>
        <v>-58</v>
      </c>
      <c r="K160" s="20">
        <f t="shared" si="22"/>
        <v>58</v>
      </c>
      <c r="L160" s="20">
        <f>HLOOKUP(View!$G$3,Pressure!$A$1:$CW$198,ROW()-3,FALSE)</f>
        <v>0</v>
      </c>
      <c r="M160" s="20">
        <f>HLOOKUP(View!$G$3*2,Pressure!$A$1:$CW$198,ROW()-3,FALSE)</f>
        <v>0</v>
      </c>
    </row>
    <row r="161" spans="1:13" x14ac:dyDescent="0.25">
      <c r="A161" s="20">
        <f>HLOOKUP(View!$G$3*2,Chamber!$A$1:$CW$162,ROW()-20,FALSE)/100</f>
        <v>0</v>
      </c>
      <c r="B161" s="13">
        <f t="shared" si="23"/>
        <v>0</v>
      </c>
      <c r="C161" s="13">
        <f t="shared" si="24"/>
        <v>0</v>
      </c>
      <c r="D161" s="20">
        <f>HLOOKUP(View!$G$3,Chamber!$A$1:$CW$162,ROW()-20,FALSE)/100</f>
        <v>0</v>
      </c>
      <c r="E161" s="13">
        <f t="shared" si="25"/>
        <v>0</v>
      </c>
      <c r="F161" s="13">
        <f t="shared" si="26"/>
        <v>0</v>
      </c>
      <c r="G161" s="23">
        <f>HLOOKUP(View!$G$3*2,Chamber!$A$1:$BW$163,162-ROW()+22)/100</f>
        <v>0</v>
      </c>
      <c r="H161" s="23">
        <f>HLOOKUP(View!$G$3,Chamber!$A$1:$BW$163,162-ROW()+22)/100</f>
        <v>0</v>
      </c>
      <c r="I161" s="23">
        <f t="shared" si="21"/>
        <v>-59</v>
      </c>
      <c r="K161" s="20">
        <f t="shared" si="22"/>
        <v>59</v>
      </c>
      <c r="L161" s="20">
        <f>HLOOKUP(View!$G$3,Pressure!$A$1:$CW$198,ROW()-3,FALSE)</f>
        <v>0</v>
      </c>
      <c r="M161" s="20">
        <f>HLOOKUP(View!$G$3*2,Pressure!$A$1:$CW$198,ROW()-3,FALSE)</f>
        <v>0</v>
      </c>
    </row>
    <row r="162" spans="1:13" x14ac:dyDescent="0.25">
      <c r="A162" s="20">
        <f>HLOOKUP(View!$G$3*2,Chamber!$A$1:$CW$162,ROW()-20,FALSE)/100</f>
        <v>0</v>
      </c>
      <c r="B162" s="13">
        <f t="shared" si="23"/>
        <v>0</v>
      </c>
      <c r="C162" s="13">
        <f t="shared" si="24"/>
        <v>0</v>
      </c>
      <c r="D162" s="20">
        <f>HLOOKUP(View!$G$3,Chamber!$A$1:$CW$162,ROW()-20,FALSE)/100</f>
        <v>0</v>
      </c>
      <c r="E162" s="13">
        <f t="shared" si="25"/>
        <v>0</v>
      </c>
      <c r="F162" s="13">
        <f t="shared" si="26"/>
        <v>0</v>
      </c>
      <c r="G162" s="23">
        <f>HLOOKUP(View!$G$3*2,Chamber!$A$1:$BW$163,162-ROW()+22)/100</f>
        <v>0</v>
      </c>
      <c r="H162" s="23">
        <f>HLOOKUP(View!$G$3,Chamber!$A$1:$BW$163,162-ROW()+22)/100</f>
        <v>0</v>
      </c>
      <c r="I162" s="23">
        <f t="shared" si="21"/>
        <v>-60</v>
      </c>
      <c r="K162" s="20">
        <f t="shared" si="22"/>
        <v>60</v>
      </c>
      <c r="L162" s="20">
        <f>HLOOKUP(View!$G$3,Pressure!$A$1:$CW$198,ROW()-3,FALSE)</f>
        <v>0</v>
      </c>
      <c r="M162" s="20">
        <f>HLOOKUP(View!$G$3*2,Pressure!$A$1:$CW$198,ROW()-3,FALSE)</f>
        <v>0</v>
      </c>
    </row>
    <row r="163" spans="1:13" x14ac:dyDescent="0.25">
      <c r="A163" s="20">
        <f>HLOOKUP(View!$G$3*2,Chamber!$A$1:$CW$162,ROW()-20,FALSE)/100</f>
        <v>0</v>
      </c>
      <c r="B163" s="13">
        <f t="shared" si="23"/>
        <v>0</v>
      </c>
      <c r="C163" s="13">
        <f t="shared" si="24"/>
        <v>0</v>
      </c>
      <c r="D163" s="20">
        <f>HLOOKUP(View!$G$3,Chamber!$A$1:$CW$162,ROW()-20,FALSE)/100</f>
        <v>0</v>
      </c>
      <c r="E163" s="13">
        <f t="shared" si="25"/>
        <v>0</v>
      </c>
      <c r="F163" s="13">
        <f t="shared" si="26"/>
        <v>0</v>
      </c>
      <c r="G163" s="23">
        <f>HLOOKUP(View!$G$3*2,Chamber!$A$1:$BW$163,162-ROW()+22)/100</f>
        <v>0</v>
      </c>
      <c r="H163" s="23">
        <f>HLOOKUP(View!$G$3,Chamber!$A$1:$BW$163,162-ROW()+22)/100</f>
        <v>0</v>
      </c>
      <c r="I163" s="23">
        <f t="shared" si="21"/>
        <v>-61</v>
      </c>
      <c r="K163" s="20">
        <f t="shared" si="22"/>
        <v>61</v>
      </c>
      <c r="L163" s="20">
        <f>HLOOKUP(View!$G$3,Pressure!$A$1:$CW$198,ROW()-3,FALSE)</f>
        <v>0</v>
      </c>
      <c r="M163" s="20">
        <f>HLOOKUP(View!$G$3*2,Pressure!$A$1:$CW$198,ROW()-3,FALSE)</f>
        <v>0</v>
      </c>
    </row>
    <row r="164" spans="1:13" x14ac:dyDescent="0.25">
      <c r="A164" s="20">
        <f>HLOOKUP(View!$G$3*2,Chamber!$A$1:$CW$162,ROW()-20,FALSE)/100</f>
        <v>0</v>
      </c>
      <c r="B164" s="13">
        <f t="shared" si="23"/>
        <v>0</v>
      </c>
      <c r="C164" s="13">
        <f t="shared" si="24"/>
        <v>0</v>
      </c>
      <c r="D164" s="20">
        <f>HLOOKUP(View!$G$3,Chamber!$A$1:$CW$162,ROW()-20,FALSE)/100</f>
        <v>0</v>
      </c>
      <c r="E164" s="13">
        <f t="shared" si="25"/>
        <v>0</v>
      </c>
      <c r="F164" s="13">
        <f t="shared" si="26"/>
        <v>0</v>
      </c>
      <c r="G164" s="23">
        <f>HLOOKUP(View!$G$3*2,Chamber!$A$1:$BW$163,162-ROW()+22)/100</f>
        <v>0</v>
      </c>
      <c r="H164" s="23">
        <f>HLOOKUP(View!$G$3,Chamber!$A$1:$BW$163,162-ROW()+22)/100</f>
        <v>0</v>
      </c>
      <c r="I164" s="23">
        <f t="shared" si="21"/>
        <v>-62</v>
      </c>
      <c r="K164" s="20">
        <f t="shared" si="22"/>
        <v>62</v>
      </c>
      <c r="L164" s="20">
        <f>HLOOKUP(View!$G$3,Pressure!$A$1:$CW$198,ROW()-3,FALSE)</f>
        <v>0</v>
      </c>
      <c r="M164" s="20">
        <f>HLOOKUP(View!$G$3*2,Pressure!$A$1:$CW$198,ROW()-3,FALSE)</f>
        <v>0</v>
      </c>
    </row>
    <row r="165" spans="1:13" x14ac:dyDescent="0.25">
      <c r="A165" s="20">
        <f>HLOOKUP(View!$G$3*2,Chamber!$A$1:$CW$162,ROW()-20,FALSE)/100</f>
        <v>0</v>
      </c>
      <c r="B165" s="13">
        <f t="shared" si="23"/>
        <v>0</v>
      </c>
      <c r="C165" s="13">
        <f t="shared" si="24"/>
        <v>0</v>
      </c>
      <c r="D165" s="20">
        <f>HLOOKUP(View!$G$3,Chamber!$A$1:$CW$162,ROW()-20,FALSE)/100</f>
        <v>0</v>
      </c>
      <c r="E165" s="13">
        <f t="shared" si="25"/>
        <v>0</v>
      </c>
      <c r="F165" s="13">
        <f t="shared" si="26"/>
        <v>0</v>
      </c>
      <c r="G165" s="23">
        <f>HLOOKUP(View!$G$3*2,Chamber!$A$1:$BW$163,162-ROW()+22)/100</f>
        <v>0</v>
      </c>
      <c r="H165" s="23">
        <f>HLOOKUP(View!$G$3,Chamber!$A$1:$BW$163,162-ROW()+22)/100</f>
        <v>0</v>
      </c>
      <c r="I165" s="23">
        <f t="shared" si="21"/>
        <v>-63</v>
      </c>
      <c r="K165" s="20">
        <f t="shared" si="22"/>
        <v>63</v>
      </c>
      <c r="L165" s="20">
        <f>HLOOKUP(View!$G$3,Pressure!$A$1:$CW$198,ROW()-3,FALSE)</f>
        <v>0</v>
      </c>
      <c r="M165" s="20">
        <f>HLOOKUP(View!$G$3*2,Pressure!$A$1:$CW$198,ROW()-3,FALSE)</f>
        <v>0</v>
      </c>
    </row>
    <row r="166" spans="1:13" x14ac:dyDescent="0.25">
      <c r="A166" s="20">
        <f>HLOOKUP(View!$G$3*2,Chamber!$A$1:$CW$162,ROW()-20,FALSE)/100</f>
        <v>0</v>
      </c>
      <c r="B166" s="13">
        <f t="shared" si="23"/>
        <v>0</v>
      </c>
      <c r="C166" s="13">
        <f t="shared" si="24"/>
        <v>0</v>
      </c>
      <c r="D166" s="20">
        <f>HLOOKUP(View!$G$3,Chamber!$A$1:$CW$162,ROW()-20,FALSE)/100</f>
        <v>0</v>
      </c>
      <c r="E166" s="13">
        <f t="shared" si="25"/>
        <v>0</v>
      </c>
      <c r="F166" s="13">
        <f t="shared" si="26"/>
        <v>0</v>
      </c>
      <c r="G166" s="23">
        <f>HLOOKUP(View!$G$3*2,Chamber!$A$1:$BW$163,162-ROW()+22)/100</f>
        <v>0</v>
      </c>
      <c r="H166" s="23">
        <f>HLOOKUP(View!$G$3,Chamber!$A$1:$BW$163,162-ROW()+22)/100</f>
        <v>0</v>
      </c>
      <c r="I166" s="23">
        <f t="shared" si="21"/>
        <v>-64</v>
      </c>
      <c r="K166" s="20">
        <f t="shared" si="22"/>
        <v>64</v>
      </c>
      <c r="L166" s="20">
        <f>HLOOKUP(View!$G$3,Pressure!$A$1:$CW$198,ROW()-3,FALSE)</f>
        <v>0</v>
      </c>
      <c r="M166" s="20">
        <f>HLOOKUP(View!$G$3*2,Pressure!$A$1:$CW$198,ROW()-3,FALSE)</f>
        <v>0</v>
      </c>
    </row>
    <row r="167" spans="1:13" x14ac:dyDescent="0.25">
      <c r="A167" s="20">
        <f>HLOOKUP(View!$G$3*2,Chamber!$A$1:$CW$162,ROW()-20,FALSE)/100</f>
        <v>0</v>
      </c>
      <c r="B167" s="13">
        <f t="shared" si="23"/>
        <v>0</v>
      </c>
      <c r="C167" s="13">
        <f t="shared" si="24"/>
        <v>0</v>
      </c>
      <c r="D167" s="20">
        <f>HLOOKUP(View!$G$3,Chamber!$A$1:$CW$162,ROW()-20,FALSE)/100</f>
        <v>0</v>
      </c>
      <c r="E167" s="13">
        <f t="shared" si="25"/>
        <v>0</v>
      </c>
      <c r="F167" s="13">
        <f t="shared" si="26"/>
        <v>0</v>
      </c>
      <c r="G167" s="23">
        <f>HLOOKUP(View!$G$3*2,Chamber!$A$1:$BW$163,162-ROW()+22)/100</f>
        <v>0</v>
      </c>
      <c r="H167" s="23">
        <f>HLOOKUP(View!$G$3,Chamber!$A$1:$BW$163,162-ROW()+22)/100</f>
        <v>0</v>
      </c>
      <c r="I167" s="23">
        <f t="shared" si="21"/>
        <v>-65</v>
      </c>
      <c r="K167" s="20">
        <f t="shared" si="22"/>
        <v>65</v>
      </c>
      <c r="L167" s="20">
        <f>HLOOKUP(View!$G$3,Pressure!$A$1:$CW$198,ROW()-3,FALSE)</f>
        <v>0</v>
      </c>
      <c r="M167" s="20">
        <f>HLOOKUP(View!$G$3*2,Pressure!$A$1:$CW$198,ROW()-3,FALSE)</f>
        <v>0</v>
      </c>
    </row>
    <row r="168" spans="1:13" x14ac:dyDescent="0.25">
      <c r="A168" s="20">
        <f>HLOOKUP(View!$G$3*2,Chamber!$A$1:$CW$162,ROW()-20,FALSE)/100</f>
        <v>0</v>
      </c>
      <c r="B168" s="13">
        <f t="shared" si="23"/>
        <v>0</v>
      </c>
      <c r="C168" s="13">
        <f t="shared" si="24"/>
        <v>0</v>
      </c>
      <c r="D168" s="20">
        <f>HLOOKUP(View!$G$3,Chamber!$A$1:$CW$162,ROW()-20,FALSE)/100</f>
        <v>0</v>
      </c>
      <c r="E168" s="13">
        <f t="shared" si="25"/>
        <v>0</v>
      </c>
      <c r="F168" s="13">
        <f t="shared" si="26"/>
        <v>0</v>
      </c>
      <c r="G168" s="23">
        <f>HLOOKUP(View!$G$3*2,Chamber!$A$1:$BW$163,162-ROW()+22)/100</f>
        <v>0</v>
      </c>
      <c r="H168" s="23">
        <f>HLOOKUP(View!$G$3,Chamber!$A$1:$BW$163,162-ROW()+22)/100</f>
        <v>0</v>
      </c>
      <c r="I168" s="23">
        <f t="shared" si="21"/>
        <v>-66</v>
      </c>
      <c r="K168" s="20">
        <f t="shared" si="22"/>
        <v>66</v>
      </c>
      <c r="L168" s="20">
        <f>HLOOKUP(View!$G$3,Pressure!$A$1:$CW$198,ROW()-3,FALSE)</f>
        <v>0</v>
      </c>
      <c r="M168" s="20">
        <f>HLOOKUP(View!$G$3*2,Pressure!$A$1:$CW$198,ROW()-3,FALSE)</f>
        <v>0</v>
      </c>
    </row>
    <row r="169" spans="1:13" x14ac:dyDescent="0.25">
      <c r="A169" s="20">
        <f>HLOOKUP(View!$G$3*2,Chamber!$A$1:$CW$162,ROW()-20,FALSE)/100</f>
        <v>0</v>
      </c>
      <c r="B169" s="13">
        <f t="shared" si="23"/>
        <v>0</v>
      </c>
      <c r="C169" s="13">
        <f t="shared" si="24"/>
        <v>0</v>
      </c>
      <c r="D169" s="20">
        <f>HLOOKUP(View!$G$3,Chamber!$A$1:$CW$162,ROW()-20,FALSE)/100</f>
        <v>0</v>
      </c>
      <c r="E169" s="13">
        <f t="shared" si="25"/>
        <v>0</v>
      </c>
      <c r="F169" s="13">
        <f t="shared" si="26"/>
        <v>0</v>
      </c>
      <c r="G169" s="23">
        <f>HLOOKUP(View!$G$3*2,Chamber!$A$1:$BW$163,162-ROW()+22)/100</f>
        <v>0</v>
      </c>
      <c r="H169" s="23">
        <f>HLOOKUP(View!$G$3,Chamber!$A$1:$BW$163,162-ROW()+22)/100</f>
        <v>0</v>
      </c>
      <c r="I169" s="23">
        <f t="shared" si="21"/>
        <v>-67</v>
      </c>
      <c r="K169" s="20">
        <f t="shared" si="22"/>
        <v>67</v>
      </c>
      <c r="L169" s="20">
        <f>HLOOKUP(View!$G$3,Pressure!$A$1:$CW$198,ROW()-3,FALSE)</f>
        <v>0</v>
      </c>
      <c r="M169" s="20">
        <f>HLOOKUP(View!$G$3*2,Pressure!$A$1:$CW$198,ROW()-3,FALSE)</f>
        <v>0</v>
      </c>
    </row>
    <row r="170" spans="1:13" x14ac:dyDescent="0.25">
      <c r="A170" s="20">
        <f>HLOOKUP(View!$G$3*2,Chamber!$A$1:$CW$162,ROW()-20,FALSE)/100</f>
        <v>0</v>
      </c>
      <c r="B170" s="13">
        <f t="shared" si="23"/>
        <v>0</v>
      </c>
      <c r="C170" s="13">
        <f t="shared" si="24"/>
        <v>0</v>
      </c>
      <c r="D170" s="20">
        <f>HLOOKUP(View!$G$3,Chamber!$A$1:$CW$162,ROW()-20,FALSE)/100</f>
        <v>0</v>
      </c>
      <c r="E170" s="13">
        <f t="shared" si="25"/>
        <v>0</v>
      </c>
      <c r="F170" s="13">
        <f t="shared" si="26"/>
        <v>0</v>
      </c>
      <c r="G170" s="23">
        <f>HLOOKUP(View!$G$3*2,Chamber!$A$1:$BW$163,162-ROW()+22)/100</f>
        <v>0</v>
      </c>
      <c r="H170" s="23">
        <f>HLOOKUP(View!$G$3,Chamber!$A$1:$BW$163,162-ROW()+22)/100</f>
        <v>0</v>
      </c>
      <c r="I170" s="23">
        <f t="shared" si="21"/>
        <v>-68</v>
      </c>
      <c r="K170" s="20">
        <f t="shared" si="22"/>
        <v>68</v>
      </c>
      <c r="L170" s="20">
        <f>HLOOKUP(View!$G$3,Pressure!$A$1:$CW$198,ROW()-3,FALSE)</f>
        <v>0</v>
      </c>
      <c r="M170" s="20">
        <f>HLOOKUP(View!$G$3*2,Pressure!$A$1:$CW$198,ROW()-3,FALSE)</f>
        <v>0</v>
      </c>
    </row>
    <row r="171" spans="1:13" x14ac:dyDescent="0.25">
      <c r="A171" s="20">
        <f>HLOOKUP(View!$G$3*2,Chamber!$A$1:$CW$162,ROW()-20,FALSE)/100</f>
        <v>0</v>
      </c>
      <c r="B171" s="13">
        <f t="shared" si="23"/>
        <v>0</v>
      </c>
      <c r="C171" s="13">
        <f t="shared" si="24"/>
        <v>0</v>
      </c>
      <c r="D171" s="20">
        <f>HLOOKUP(View!$G$3,Chamber!$A$1:$CW$162,ROW()-20,FALSE)/100</f>
        <v>0</v>
      </c>
      <c r="E171" s="13">
        <f t="shared" si="25"/>
        <v>0</v>
      </c>
      <c r="F171" s="13">
        <f t="shared" si="26"/>
        <v>0</v>
      </c>
      <c r="G171" s="23">
        <f>HLOOKUP(View!$G$3*2,Chamber!$A$1:$BW$163,162-ROW()+22)/100</f>
        <v>0</v>
      </c>
      <c r="H171" s="23">
        <f>HLOOKUP(View!$G$3,Chamber!$A$1:$BW$163,162-ROW()+22)/100</f>
        <v>0</v>
      </c>
      <c r="I171" s="23">
        <f t="shared" si="21"/>
        <v>-69</v>
      </c>
      <c r="K171" s="20">
        <f t="shared" si="22"/>
        <v>69</v>
      </c>
      <c r="L171" s="20">
        <f>HLOOKUP(View!$G$3,Pressure!$A$1:$CW$198,ROW()-3,FALSE)</f>
        <v>0</v>
      </c>
      <c r="M171" s="20">
        <f>HLOOKUP(View!$G$3*2,Pressure!$A$1:$CW$198,ROW()-3,FALSE)</f>
        <v>0</v>
      </c>
    </row>
    <row r="172" spans="1:13" x14ac:dyDescent="0.25">
      <c r="A172" s="20">
        <f>HLOOKUP(View!$G$3*2,Chamber!$A$1:$CW$162,ROW()-20,FALSE)/100</f>
        <v>0</v>
      </c>
      <c r="B172" s="13">
        <f t="shared" si="23"/>
        <v>0</v>
      </c>
      <c r="C172" s="13">
        <f t="shared" si="24"/>
        <v>0</v>
      </c>
      <c r="D172" s="20">
        <f>HLOOKUP(View!$G$3,Chamber!$A$1:$CW$162,ROW()-20,FALSE)/100</f>
        <v>0</v>
      </c>
      <c r="E172" s="13">
        <f t="shared" si="25"/>
        <v>0</v>
      </c>
      <c r="F172" s="13">
        <f t="shared" si="26"/>
        <v>0</v>
      </c>
      <c r="G172" s="23">
        <f>HLOOKUP(View!$G$3*2,Chamber!$A$1:$BW$163,162-ROW()+22)/100</f>
        <v>0</v>
      </c>
      <c r="H172" s="23">
        <f>HLOOKUP(View!$G$3,Chamber!$A$1:$BW$163,162-ROW()+22)/100</f>
        <v>0</v>
      </c>
      <c r="I172" s="23">
        <f t="shared" si="21"/>
        <v>-70</v>
      </c>
      <c r="K172" s="20">
        <f t="shared" si="22"/>
        <v>70</v>
      </c>
      <c r="L172" s="20">
        <f>HLOOKUP(View!$G$3,Pressure!$A$1:$CW$198,ROW()-3,FALSE)</f>
        <v>0</v>
      </c>
      <c r="M172" s="20">
        <f>HLOOKUP(View!$G$3*2,Pressure!$A$1:$CW$198,ROW()-3,FALSE)</f>
        <v>0</v>
      </c>
    </row>
    <row r="173" spans="1:13" x14ac:dyDescent="0.25">
      <c r="A173" s="20">
        <f>HLOOKUP(View!$G$3*2,Chamber!$A$1:$CW$162,ROW()-20,FALSE)/100</f>
        <v>0</v>
      </c>
      <c r="B173" s="13">
        <f t="shared" si="23"/>
        <v>0</v>
      </c>
      <c r="C173" s="13">
        <f t="shared" si="24"/>
        <v>0</v>
      </c>
      <c r="D173" s="20">
        <f>HLOOKUP(View!$G$3,Chamber!$A$1:$CW$162,ROW()-20,FALSE)/100</f>
        <v>0</v>
      </c>
      <c r="E173" s="13">
        <f t="shared" si="25"/>
        <v>0</v>
      </c>
      <c r="F173" s="13">
        <f t="shared" si="26"/>
        <v>0</v>
      </c>
      <c r="G173" s="23">
        <f>HLOOKUP(View!$G$3*2,Chamber!$A$1:$BW$163,162-ROW()+22)/100</f>
        <v>0</v>
      </c>
      <c r="H173" s="23">
        <f>HLOOKUP(View!$G$3,Chamber!$A$1:$BW$163,162-ROW()+22)/100</f>
        <v>0</v>
      </c>
      <c r="I173" s="23">
        <f t="shared" si="21"/>
        <v>-71</v>
      </c>
      <c r="K173" s="20">
        <f t="shared" si="22"/>
        <v>71</v>
      </c>
      <c r="L173" s="20">
        <f>HLOOKUP(View!$G$3,Pressure!$A$1:$CW$198,ROW()-3,FALSE)</f>
        <v>0</v>
      </c>
      <c r="M173" s="20">
        <f>HLOOKUP(View!$G$3*2,Pressure!$A$1:$CW$198,ROW()-3,FALSE)</f>
        <v>0</v>
      </c>
    </row>
    <row r="174" spans="1:13" x14ac:dyDescent="0.25">
      <c r="A174" s="20">
        <f>HLOOKUP(View!$G$3*2,Chamber!$A$1:$CW$162,ROW()-20,FALSE)/100</f>
        <v>0</v>
      </c>
      <c r="B174" s="13">
        <f t="shared" si="23"/>
        <v>0</v>
      </c>
      <c r="C174" s="13">
        <f t="shared" si="24"/>
        <v>0</v>
      </c>
      <c r="D174" s="20">
        <f>HLOOKUP(View!$G$3,Chamber!$A$1:$CW$162,ROW()-20,FALSE)/100</f>
        <v>0</v>
      </c>
      <c r="E174" s="13">
        <f t="shared" si="25"/>
        <v>0</v>
      </c>
      <c r="F174" s="13">
        <f t="shared" si="26"/>
        <v>0</v>
      </c>
      <c r="G174" s="23">
        <f>HLOOKUP(View!$G$3*2,Chamber!$A$1:$BW$163,162-ROW()+22)/100</f>
        <v>0</v>
      </c>
      <c r="H174" s="23">
        <f>HLOOKUP(View!$G$3,Chamber!$A$1:$BW$163,162-ROW()+22)/100</f>
        <v>0</v>
      </c>
      <c r="I174" s="23">
        <f t="shared" si="21"/>
        <v>-72</v>
      </c>
      <c r="K174" s="20">
        <f t="shared" si="22"/>
        <v>72</v>
      </c>
      <c r="L174" s="20">
        <f>HLOOKUP(View!$G$3,Pressure!$A$1:$CW$198,ROW()-3,FALSE)</f>
        <v>0</v>
      </c>
      <c r="M174" s="20">
        <f>HLOOKUP(View!$G$3*2,Pressure!$A$1:$CW$198,ROW()-3,FALSE)</f>
        <v>0</v>
      </c>
    </row>
    <row r="175" spans="1:13" x14ac:dyDescent="0.25">
      <c r="A175" s="20">
        <f>HLOOKUP(View!$G$3*2,Chamber!$A$1:$CW$162,ROW()-20,FALSE)/100</f>
        <v>0</v>
      </c>
      <c r="B175" s="13">
        <f t="shared" si="23"/>
        <v>0</v>
      </c>
      <c r="C175" s="13">
        <f t="shared" si="24"/>
        <v>0</v>
      </c>
      <c r="D175" s="20">
        <f>HLOOKUP(View!$G$3,Chamber!$A$1:$CW$162,ROW()-20,FALSE)/100</f>
        <v>0</v>
      </c>
      <c r="E175" s="13">
        <f t="shared" si="25"/>
        <v>0</v>
      </c>
      <c r="F175" s="13">
        <f t="shared" si="26"/>
        <v>0</v>
      </c>
      <c r="G175" s="23">
        <f>HLOOKUP(View!$G$3*2,Chamber!$A$1:$BW$163,162-ROW()+22)/100</f>
        <v>0</v>
      </c>
      <c r="H175" s="23">
        <f>HLOOKUP(View!$G$3,Chamber!$A$1:$BW$163,162-ROW()+22)/100</f>
        <v>0</v>
      </c>
      <c r="I175" s="23">
        <f t="shared" si="21"/>
        <v>-73</v>
      </c>
      <c r="K175" s="20">
        <f t="shared" si="22"/>
        <v>73</v>
      </c>
      <c r="L175" s="20">
        <f>HLOOKUP(View!$G$3,Pressure!$A$1:$CW$198,ROW()-3,FALSE)</f>
        <v>0</v>
      </c>
      <c r="M175" s="20">
        <f>HLOOKUP(View!$G$3*2,Pressure!$A$1:$CW$198,ROW()-3,FALSE)</f>
        <v>0</v>
      </c>
    </row>
    <row r="176" spans="1:13" x14ac:dyDescent="0.25">
      <c r="A176" s="20">
        <f>HLOOKUP(View!$G$3*2,Chamber!$A$1:$CW$162,ROW()-20,FALSE)/100</f>
        <v>0</v>
      </c>
      <c r="B176" s="13">
        <f t="shared" si="23"/>
        <v>0</v>
      </c>
      <c r="C176" s="13">
        <f t="shared" si="24"/>
        <v>0</v>
      </c>
      <c r="D176" s="20">
        <f>HLOOKUP(View!$G$3,Chamber!$A$1:$CW$162,ROW()-20,FALSE)/100</f>
        <v>0</v>
      </c>
      <c r="E176" s="13">
        <f t="shared" si="25"/>
        <v>0</v>
      </c>
      <c r="F176" s="13">
        <f t="shared" si="26"/>
        <v>0</v>
      </c>
      <c r="G176" s="23">
        <f>HLOOKUP(View!$G$3*2,Chamber!$A$1:$BW$163,162-ROW()+22)/100</f>
        <v>0</v>
      </c>
      <c r="H176" s="23">
        <f>HLOOKUP(View!$G$3,Chamber!$A$1:$BW$163,162-ROW()+22)/100</f>
        <v>0</v>
      </c>
      <c r="I176" s="23">
        <f t="shared" si="21"/>
        <v>-74</v>
      </c>
      <c r="K176" s="20">
        <f t="shared" si="22"/>
        <v>74</v>
      </c>
      <c r="L176" s="20">
        <f>HLOOKUP(View!$G$3,Pressure!$A$1:$CW$198,ROW()-3,FALSE)</f>
        <v>0</v>
      </c>
      <c r="M176" s="20">
        <f>HLOOKUP(View!$G$3*2,Pressure!$A$1:$CW$198,ROW()-3,FALSE)</f>
        <v>0</v>
      </c>
    </row>
    <row r="177" spans="1:13" x14ac:dyDescent="0.25">
      <c r="A177" s="20">
        <f>HLOOKUP(View!$G$3*2,Chamber!$A$1:$CW$162,ROW()-20,FALSE)/100</f>
        <v>0</v>
      </c>
      <c r="B177" s="13">
        <f t="shared" si="23"/>
        <v>0</v>
      </c>
      <c r="C177" s="13">
        <f t="shared" si="24"/>
        <v>0</v>
      </c>
      <c r="D177" s="20">
        <f>HLOOKUP(View!$G$3,Chamber!$A$1:$CW$162,ROW()-20,FALSE)/100</f>
        <v>0</v>
      </c>
      <c r="E177" s="13">
        <f t="shared" si="25"/>
        <v>0</v>
      </c>
      <c r="F177" s="13">
        <f t="shared" si="26"/>
        <v>0</v>
      </c>
      <c r="G177" s="23">
        <f>HLOOKUP(View!$G$3*2,Chamber!$A$1:$BW$163,162-ROW()+22)/100</f>
        <v>0</v>
      </c>
      <c r="H177" s="23">
        <f>HLOOKUP(View!$G$3,Chamber!$A$1:$BW$163,162-ROW()+22)/100</f>
        <v>0</v>
      </c>
      <c r="I177" s="23">
        <f t="shared" si="21"/>
        <v>-75</v>
      </c>
      <c r="K177" s="20">
        <f t="shared" si="22"/>
        <v>75</v>
      </c>
      <c r="L177" s="20">
        <f>HLOOKUP(View!$G$3,Pressure!$A$1:$CW$198,ROW()-3,FALSE)</f>
        <v>0</v>
      </c>
      <c r="M177" s="20">
        <f>HLOOKUP(View!$G$3*2,Pressure!$A$1:$CW$198,ROW()-3,FALSE)</f>
        <v>0</v>
      </c>
    </row>
    <row r="178" spans="1:13" x14ac:dyDescent="0.25">
      <c r="A178" s="20">
        <f>HLOOKUP(View!$G$3*2,Chamber!$A$1:$CW$162,ROW()-20,FALSE)/100</f>
        <v>0</v>
      </c>
      <c r="B178" s="13">
        <f t="shared" si="23"/>
        <v>0</v>
      </c>
      <c r="C178" s="13">
        <f t="shared" si="24"/>
        <v>0</v>
      </c>
      <c r="D178" s="20">
        <f>HLOOKUP(View!$G$3,Chamber!$A$1:$CW$162,ROW()-20,FALSE)/100</f>
        <v>0</v>
      </c>
      <c r="E178" s="13">
        <f t="shared" si="25"/>
        <v>0</v>
      </c>
      <c r="F178" s="13">
        <f t="shared" si="26"/>
        <v>0</v>
      </c>
      <c r="G178" s="23">
        <f>HLOOKUP(View!$G$3*2,Chamber!$A$1:$BW$163,162-ROW()+22)/100</f>
        <v>0</v>
      </c>
      <c r="H178" s="23">
        <f>HLOOKUP(View!$G$3,Chamber!$A$1:$BW$163,162-ROW()+22)/100</f>
        <v>0</v>
      </c>
      <c r="I178" s="23">
        <f t="shared" si="21"/>
        <v>-76</v>
      </c>
      <c r="K178" s="20">
        <f t="shared" si="22"/>
        <v>76</v>
      </c>
      <c r="L178" s="20">
        <f>HLOOKUP(View!$G$3,Pressure!$A$1:$CW$198,ROW()-3,FALSE)</f>
        <v>0</v>
      </c>
      <c r="M178" s="20">
        <f>HLOOKUP(View!$G$3*2,Pressure!$A$1:$CW$198,ROW()-3,FALSE)</f>
        <v>0</v>
      </c>
    </row>
    <row r="179" spans="1:13" x14ac:dyDescent="0.25">
      <c r="A179" s="20">
        <f>HLOOKUP(View!$G$3*2,Chamber!$A$1:$CW$162,ROW()-20,FALSE)/100</f>
        <v>0</v>
      </c>
      <c r="B179" s="13">
        <f t="shared" si="23"/>
        <v>0</v>
      </c>
      <c r="C179" s="13">
        <f t="shared" si="24"/>
        <v>0</v>
      </c>
      <c r="D179" s="20">
        <f>HLOOKUP(View!$G$3,Chamber!$A$1:$CW$162,ROW()-20,FALSE)/100</f>
        <v>0</v>
      </c>
      <c r="E179" s="13">
        <f t="shared" si="25"/>
        <v>0</v>
      </c>
      <c r="F179" s="13">
        <f t="shared" si="26"/>
        <v>0</v>
      </c>
      <c r="G179" s="23">
        <f>HLOOKUP(View!$G$3*2,Chamber!$A$1:$BW$163,162-ROW()+22)/100</f>
        <v>0</v>
      </c>
      <c r="H179" s="23">
        <f>HLOOKUP(View!$G$3,Chamber!$A$1:$BW$163,162-ROW()+22)/100</f>
        <v>0</v>
      </c>
      <c r="I179" s="23">
        <f t="shared" si="21"/>
        <v>-77</v>
      </c>
      <c r="K179" s="20">
        <f t="shared" si="22"/>
        <v>77</v>
      </c>
      <c r="L179" s="20">
        <f>HLOOKUP(View!$G$3,Pressure!$A$1:$CW$198,ROW()-3,FALSE)</f>
        <v>0</v>
      </c>
      <c r="M179" s="20">
        <f>HLOOKUP(View!$G$3*2,Pressure!$A$1:$CW$198,ROW()-3,FALSE)</f>
        <v>0</v>
      </c>
    </row>
    <row r="180" spans="1:13" x14ac:dyDescent="0.25">
      <c r="A180" s="20">
        <f>HLOOKUP(View!$G$3*2,Chamber!$A$1:$CW$162,ROW()-20,FALSE)/100</f>
        <v>0</v>
      </c>
      <c r="B180" s="13">
        <f t="shared" si="23"/>
        <v>0</v>
      </c>
      <c r="C180" s="13">
        <f t="shared" si="24"/>
        <v>0</v>
      </c>
      <c r="D180" s="20">
        <f>HLOOKUP(View!$G$3,Chamber!$A$1:$CW$162,ROW()-20,FALSE)/100</f>
        <v>0</v>
      </c>
      <c r="E180" s="13">
        <f t="shared" si="25"/>
        <v>0</v>
      </c>
      <c r="F180" s="13">
        <f t="shared" si="26"/>
        <v>0</v>
      </c>
      <c r="G180" s="23">
        <f>HLOOKUP(View!$G$3*2,Chamber!$A$1:$BW$163,162-ROW()+22)/100</f>
        <v>0</v>
      </c>
      <c r="H180" s="23">
        <f>HLOOKUP(View!$G$3,Chamber!$A$1:$BW$163,162-ROW()+22)/100</f>
        <v>0</v>
      </c>
      <c r="I180" s="23">
        <f t="shared" si="21"/>
        <v>-78</v>
      </c>
      <c r="K180" s="20">
        <f t="shared" si="22"/>
        <v>78</v>
      </c>
      <c r="L180" s="20">
        <f>HLOOKUP(View!$G$3,Pressure!$A$1:$CW$198,ROW()-3,FALSE)</f>
        <v>0</v>
      </c>
      <c r="M180" s="20">
        <f>HLOOKUP(View!$G$3*2,Pressure!$A$1:$CW$198,ROW()-3,FALSE)</f>
        <v>0</v>
      </c>
    </row>
    <row r="181" spans="1:13" x14ac:dyDescent="0.25">
      <c r="I181" s="23">
        <f t="shared" si="21"/>
        <v>-79</v>
      </c>
      <c r="K181" s="20">
        <f t="shared" si="22"/>
        <v>79</v>
      </c>
      <c r="L181" s="20">
        <f>HLOOKUP(View!$G$3,Pressure!$A$1:$CW$198,ROW()-3,FALSE)</f>
        <v>0</v>
      </c>
      <c r="M181" s="20">
        <f>HLOOKUP(View!$G$3*2,Pressure!$A$1:$CW$198,ROW()-3,FALSE)</f>
        <v>0</v>
      </c>
    </row>
    <row r="182" spans="1:13" x14ac:dyDescent="0.25">
      <c r="I182" s="23">
        <f t="shared" si="21"/>
        <v>-80</v>
      </c>
      <c r="K182" s="20">
        <f t="shared" si="22"/>
        <v>80</v>
      </c>
      <c r="L182" s="20">
        <f>HLOOKUP(View!$G$3,Pressure!$A$1:$CW$198,ROW()-3,FALSE)</f>
        <v>0</v>
      </c>
      <c r="M182" s="20">
        <f>HLOOKUP(View!$G$3*2,Pressure!$A$1:$CW$198,ROW()-3,FALSE)</f>
        <v>0</v>
      </c>
    </row>
    <row r="183" spans="1:13" x14ac:dyDescent="0.25">
      <c r="I183" s="23">
        <f t="shared" si="21"/>
        <v>-81</v>
      </c>
      <c r="K183" s="20">
        <f t="shared" si="22"/>
        <v>81</v>
      </c>
      <c r="L183" s="20">
        <f>HLOOKUP(View!$G$3,Pressure!$A$1:$CW$198,ROW()-3,FALSE)</f>
        <v>0</v>
      </c>
      <c r="M183" s="20">
        <f>HLOOKUP(View!$G$3*2,Pressure!$A$1:$CW$198,ROW()-3,FALSE)</f>
        <v>0</v>
      </c>
    </row>
    <row r="184" spans="1:13" x14ac:dyDescent="0.25">
      <c r="I184" s="23">
        <f t="shared" si="21"/>
        <v>-82</v>
      </c>
      <c r="K184" s="20">
        <f t="shared" si="22"/>
        <v>82</v>
      </c>
      <c r="L184" s="20">
        <f>HLOOKUP(View!$G$3,Pressure!$A$1:$CW$198,ROW()-3,FALSE)</f>
        <v>0</v>
      </c>
      <c r="M184" s="20">
        <f>HLOOKUP(View!$G$3*2,Pressure!$A$1:$CW$198,ROW()-3,FALSE)</f>
        <v>0</v>
      </c>
    </row>
    <row r="185" spans="1:13" x14ac:dyDescent="0.25">
      <c r="I185" s="23">
        <f t="shared" si="21"/>
        <v>-83</v>
      </c>
      <c r="K185" s="20">
        <f t="shared" si="22"/>
        <v>83</v>
      </c>
      <c r="L185" s="20">
        <f>HLOOKUP(View!$G$3,Pressure!$A$1:$CW$198,ROW()-3,FALSE)</f>
        <v>0</v>
      </c>
      <c r="M185" s="20">
        <f>HLOOKUP(View!$G$3*2,Pressure!$A$1:$CW$198,ROW()-3,FALSE)</f>
        <v>0</v>
      </c>
    </row>
    <row r="186" spans="1:13" x14ac:dyDescent="0.25">
      <c r="I186" s="23">
        <f t="shared" si="21"/>
        <v>-84</v>
      </c>
      <c r="K186" s="20">
        <f t="shared" si="22"/>
        <v>84</v>
      </c>
      <c r="L186" s="20">
        <f>HLOOKUP(View!$G$3,Pressure!$A$1:$CW$198,ROW()-3,FALSE)</f>
        <v>0</v>
      </c>
      <c r="M186" s="20">
        <f>HLOOKUP(View!$G$3*2,Pressure!$A$1:$CW$198,ROW()-3,FALSE)</f>
        <v>0</v>
      </c>
    </row>
    <row r="187" spans="1:13" x14ac:dyDescent="0.25">
      <c r="I187" s="23">
        <f t="shared" si="21"/>
        <v>-85</v>
      </c>
      <c r="K187" s="20">
        <f t="shared" si="22"/>
        <v>85</v>
      </c>
      <c r="L187" s="20">
        <f>HLOOKUP(View!$G$3,Pressure!$A$1:$CW$198,ROW()-3,FALSE)</f>
        <v>0</v>
      </c>
      <c r="M187" s="20">
        <f>HLOOKUP(View!$G$3*2,Pressure!$A$1:$CW$198,ROW()-3,FALSE)</f>
        <v>0</v>
      </c>
    </row>
    <row r="188" spans="1:13" x14ac:dyDescent="0.25">
      <c r="I188" s="23">
        <f t="shared" si="21"/>
        <v>-86</v>
      </c>
      <c r="K188" s="20">
        <f t="shared" si="22"/>
        <v>86</v>
      </c>
      <c r="L188" s="20">
        <f>HLOOKUP(View!$G$3,Pressure!$A$1:$CW$198,ROW()-3,FALSE)</f>
        <v>0</v>
      </c>
      <c r="M188" s="20">
        <f>HLOOKUP(View!$G$3*2,Pressure!$A$1:$CW$198,ROW()-3,FALSE)</f>
        <v>0</v>
      </c>
    </row>
    <row r="189" spans="1:13" x14ac:dyDescent="0.25">
      <c r="I189" s="23">
        <f t="shared" si="21"/>
        <v>-87</v>
      </c>
      <c r="K189" s="20">
        <f t="shared" si="22"/>
        <v>87</v>
      </c>
      <c r="L189" s="20">
        <f>HLOOKUP(View!$G$3,Pressure!$A$1:$CW$198,ROW()-3,FALSE)</f>
        <v>0</v>
      </c>
      <c r="M189" s="20">
        <f>HLOOKUP(View!$G$3*2,Pressure!$A$1:$CW$198,ROW()-3,FALSE)</f>
        <v>0</v>
      </c>
    </row>
    <row r="190" spans="1:13" x14ac:dyDescent="0.25">
      <c r="I190" s="23">
        <f t="shared" si="21"/>
        <v>-88</v>
      </c>
      <c r="K190" s="20">
        <f t="shared" si="22"/>
        <v>88</v>
      </c>
      <c r="L190" s="20">
        <f>HLOOKUP(View!$G$3,Pressure!$A$1:$CW$198,ROW()-3,FALSE)</f>
        <v>0</v>
      </c>
      <c r="M190" s="20">
        <f>HLOOKUP(View!$G$3*2,Pressure!$A$1:$CW$198,ROW()-3,FALSE)</f>
        <v>0</v>
      </c>
    </row>
    <row r="191" spans="1:13" x14ac:dyDescent="0.25">
      <c r="I191" s="23">
        <f t="shared" si="21"/>
        <v>-89</v>
      </c>
      <c r="K191" s="20">
        <f t="shared" si="22"/>
        <v>89</v>
      </c>
      <c r="L191" s="20">
        <f>HLOOKUP(View!$G$3,Pressure!$A$1:$CW$198,ROW()-3,FALSE)</f>
        <v>0</v>
      </c>
      <c r="M191" s="20">
        <f>HLOOKUP(View!$G$3*2,Pressure!$A$1:$CW$198,ROW()-3,FALSE)</f>
        <v>0</v>
      </c>
    </row>
    <row r="192" spans="1:13" x14ac:dyDescent="0.25">
      <c r="I192" s="23">
        <f t="shared" si="21"/>
        <v>-90</v>
      </c>
      <c r="K192" s="20">
        <f t="shared" si="22"/>
        <v>90</v>
      </c>
      <c r="L192" s="20">
        <f>HLOOKUP(View!$G$3,Pressure!$A$1:$CW$198,ROW()-3,FALSE)</f>
        <v>0</v>
      </c>
      <c r="M192" s="20">
        <f>HLOOKUP(View!$G$3*2,Pressure!$A$1:$CW$198,ROW()-3,FALSE)</f>
        <v>0</v>
      </c>
    </row>
    <row r="193" spans="9:13" x14ac:dyDescent="0.25">
      <c r="I193" s="23">
        <f t="shared" si="21"/>
        <v>-91</v>
      </c>
      <c r="K193" s="20">
        <f t="shared" si="22"/>
        <v>91</v>
      </c>
      <c r="L193" s="20">
        <f>HLOOKUP(View!$G$3,Pressure!$A$1:$CW$198,ROW()-3,FALSE)</f>
        <v>0</v>
      </c>
      <c r="M193" s="20">
        <f>HLOOKUP(View!$G$3*2,Pressure!$A$1:$CW$198,ROW()-3,FALSE)</f>
        <v>0</v>
      </c>
    </row>
    <row r="194" spans="9:13" x14ac:dyDescent="0.25">
      <c r="I194" s="23">
        <f t="shared" si="21"/>
        <v>-92</v>
      </c>
      <c r="K194" s="20">
        <f t="shared" si="22"/>
        <v>92</v>
      </c>
      <c r="L194" s="20">
        <f>HLOOKUP(View!$G$3,Pressure!$A$1:$CW$198,ROW()-3,FALSE)</f>
        <v>0</v>
      </c>
      <c r="M194" s="20">
        <f>HLOOKUP(View!$G$3*2,Pressure!$A$1:$CW$198,ROW()-3,FALSE)</f>
        <v>0</v>
      </c>
    </row>
    <row r="195" spans="9:13" x14ac:dyDescent="0.25">
      <c r="I195" s="23">
        <f t="shared" si="21"/>
        <v>-93</v>
      </c>
      <c r="K195" s="20">
        <f t="shared" si="22"/>
        <v>93</v>
      </c>
      <c r="L195" s="20">
        <f>HLOOKUP(View!$G$3,Pressure!$A$1:$CW$198,ROW()-3,FALSE)</f>
        <v>0</v>
      </c>
      <c r="M195" s="20">
        <f>HLOOKUP(View!$G$3*2,Pressure!$A$1:$CW$198,ROW()-3,FALSE)</f>
        <v>0</v>
      </c>
    </row>
    <row r="196" spans="9:13" x14ac:dyDescent="0.25">
      <c r="I196" s="23">
        <f t="shared" si="21"/>
        <v>-94</v>
      </c>
      <c r="K196" s="20">
        <f t="shared" si="22"/>
        <v>94</v>
      </c>
      <c r="L196" s="20">
        <f>HLOOKUP(View!$G$3,Pressure!$A$1:$CW$198,ROW()-3,FALSE)</f>
        <v>0</v>
      </c>
      <c r="M196" s="20">
        <f>HLOOKUP(View!$G$3*2,Pressure!$A$1:$CW$198,ROW()-3,FALSE)</f>
        <v>0</v>
      </c>
    </row>
    <row r="197" spans="9:13" x14ac:dyDescent="0.25">
      <c r="I197" s="23">
        <f t="shared" ref="I197:I203" si="27">I196-1</f>
        <v>-95</v>
      </c>
      <c r="K197" s="20">
        <f t="shared" ref="K197:K201" si="28">K196+1</f>
        <v>95</v>
      </c>
      <c r="L197" s="20">
        <f>HLOOKUP(View!$G$3,Pressure!$A$1:$CW$198,ROW()-3,FALSE)</f>
        <v>0</v>
      </c>
      <c r="M197" s="20">
        <f>HLOOKUP(View!$G$3*2,Pressure!$A$1:$CW$198,ROW()-3,FALSE)</f>
        <v>0</v>
      </c>
    </row>
    <row r="198" spans="9:13" x14ac:dyDescent="0.25">
      <c r="I198" s="23">
        <f t="shared" si="27"/>
        <v>-96</v>
      </c>
      <c r="K198" s="20">
        <f t="shared" si="28"/>
        <v>96</v>
      </c>
      <c r="L198" s="20">
        <f>HLOOKUP(View!$G$3,Pressure!$A$1:$CW$198,ROW()-3,FALSE)</f>
        <v>0</v>
      </c>
      <c r="M198" s="20">
        <f>HLOOKUP(View!$G$3*2,Pressure!$A$1:$CW$198,ROW()-3,FALSE)</f>
        <v>0</v>
      </c>
    </row>
    <row r="199" spans="9:13" x14ac:dyDescent="0.25">
      <c r="I199" s="23">
        <f t="shared" si="27"/>
        <v>-97</v>
      </c>
      <c r="K199" s="20">
        <f t="shared" si="28"/>
        <v>97</v>
      </c>
      <c r="L199" s="20">
        <f>HLOOKUP(View!$G$3,Pressure!$A$1:$CW$198,ROW()-3,FALSE)</f>
        <v>0</v>
      </c>
      <c r="M199" s="20">
        <f>HLOOKUP(View!$G$3*2,Pressure!$A$1:$CW$198,ROW()-3,FALSE)</f>
        <v>0</v>
      </c>
    </row>
    <row r="200" spans="9:13" x14ac:dyDescent="0.25">
      <c r="I200" s="23">
        <f t="shared" si="27"/>
        <v>-98</v>
      </c>
      <c r="K200" s="20">
        <f t="shared" si="28"/>
        <v>98</v>
      </c>
      <c r="L200" s="20">
        <f>HLOOKUP(View!$G$3,Pressure!$A$1:$CW$198,ROW()-3,FALSE)</f>
        <v>0</v>
      </c>
      <c r="M200" s="20">
        <f>HLOOKUP(View!$G$3*2,Pressure!$A$1:$CW$198,ROW()-3,FALSE)</f>
        <v>0</v>
      </c>
    </row>
    <row r="201" spans="9:13" x14ac:dyDescent="0.25">
      <c r="I201" s="23">
        <f t="shared" si="27"/>
        <v>-99</v>
      </c>
      <c r="K201" s="20">
        <f t="shared" si="28"/>
        <v>99</v>
      </c>
      <c r="L201" s="20">
        <f>HLOOKUP(View!$G$3,Pressure!$A$1:$CW$198,ROW()-3,FALSE)</f>
        <v>0</v>
      </c>
      <c r="M201" s="20">
        <f>HLOOKUP(View!$G$3*2,Pressure!$A$1:$CW$198,ROW()-3,FALSE)</f>
        <v>0</v>
      </c>
    </row>
    <row r="202" spans="9:13" x14ac:dyDescent="0.25">
      <c r="I202" s="23">
        <f t="shared" si="27"/>
        <v>-100</v>
      </c>
    </row>
    <row r="203" spans="9:13" x14ac:dyDescent="0.25">
      <c r="I203" s="23">
        <f t="shared" si="27"/>
        <v>-101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</vt:i4>
      </vt:variant>
    </vt:vector>
  </HeadingPairs>
  <TitlesOfParts>
    <vt:vector size="8" baseType="lpstr">
      <vt:lpstr>View</vt:lpstr>
      <vt:lpstr>Pressure</vt:lpstr>
      <vt:lpstr>Chamber</vt:lpstr>
      <vt:lpstr>Front</vt:lpstr>
      <vt:lpstr>Back</vt:lpstr>
      <vt:lpstr>Flex</vt:lpstr>
      <vt:lpstr>Vectors</vt:lpstr>
      <vt:lpstr>View!Utskriftsområde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</dc:creator>
  <cp:lastModifiedBy>Lager A</cp:lastModifiedBy>
  <cp:lastPrinted>2021-09-23T05:48:01Z</cp:lastPrinted>
  <dcterms:created xsi:type="dcterms:W3CDTF">2020-05-29T11:01:26Z</dcterms:created>
  <dcterms:modified xsi:type="dcterms:W3CDTF">2022-10-25T11:52:27Z</dcterms:modified>
</cp:coreProperties>
</file>